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RAESTRUCTURA\Downloads\"/>
    </mc:Choice>
  </mc:AlternateContent>
  <workbookProtection workbookAlgorithmName="SHA-512" workbookHashValue="9G64ARNoaGopx9B0BWTI057HzKszIeKrGlUP4k1YOKZ92Hml+93Eh6e3Ur9zVN7Hse1LqHyAcGObtnDYf5GFpQ==" workbookSaltValue="oDseza+hLTCBrEFuX9R7fQ==" workbookSpinCount="100000" lockStructure="1"/>
  <bookViews>
    <workbookView xWindow="0" yWindow="0" windowWidth="20490" windowHeight="9195"/>
  </bookViews>
  <sheets>
    <sheet name="PUBLICACION FINAL DE RESULTADOS" sheetId="3" r:id="rId1"/>
  </sheets>
  <definedNames>
    <definedName name="_xlnm._FilterDatabase" localSheetId="0" hidden="1">'PUBLICACION FINAL DE RESULTADOS'!$A$8:$Z$65</definedName>
    <definedName name="_xlnm.Print_Area" localSheetId="0">'PUBLICACION FINAL DE RESULTADOS'!$A$1:$Z$110</definedName>
  </definedNames>
  <calcPr calcId="152511"/>
</workbook>
</file>

<file path=xl/calcChain.xml><?xml version="1.0" encoding="utf-8"?>
<calcChain xmlns="http://schemas.openxmlformats.org/spreadsheetml/2006/main">
  <c r="U23" i="3" l="1"/>
  <c r="U62" i="3"/>
  <c r="Y62" i="3" s="1"/>
  <c r="U22" i="3"/>
  <c r="U63" i="3"/>
  <c r="Y63" i="3" s="1"/>
  <c r="U33" i="3"/>
  <c r="Y33" i="3" s="1"/>
  <c r="U76" i="3" l="1"/>
  <c r="Y76" i="3" s="1"/>
  <c r="U95" i="3" l="1"/>
  <c r="Y95" i="3" s="1"/>
  <c r="U94" i="3"/>
  <c r="Y94" i="3" s="1"/>
  <c r="U93" i="3"/>
  <c r="Y93" i="3" s="1"/>
  <c r="U92" i="3"/>
  <c r="V92" i="3" s="1"/>
  <c r="U55" i="3"/>
  <c r="Y55" i="3" s="1"/>
  <c r="U56" i="3"/>
  <c r="Y56" i="3" s="1"/>
  <c r="U57" i="3"/>
  <c r="Y57" i="3" s="1"/>
  <c r="U54" i="3"/>
  <c r="Y54" i="3" s="1"/>
  <c r="U12" i="3"/>
  <c r="Y12" i="3" s="1"/>
  <c r="U13" i="3"/>
  <c r="Y13" i="3" s="1"/>
  <c r="U11" i="3"/>
  <c r="Y11" i="3" s="1"/>
  <c r="U30" i="3"/>
  <c r="Y30" i="3" s="1"/>
  <c r="U31" i="3"/>
  <c r="Y31" i="3" s="1"/>
  <c r="U32" i="3"/>
  <c r="Y32" i="3" s="1"/>
  <c r="U34" i="3"/>
  <c r="W34" i="3" s="1"/>
  <c r="U35" i="3"/>
  <c r="Y35" i="3" s="1"/>
  <c r="U36" i="3"/>
  <c r="Y36" i="3" s="1"/>
  <c r="U29" i="3"/>
  <c r="Y29" i="3" s="1"/>
  <c r="U24" i="3"/>
  <c r="Y24" i="3" s="1"/>
  <c r="U21" i="3"/>
  <c r="Y21" i="3" s="1"/>
  <c r="U42" i="3"/>
  <c r="Y42" i="3" s="1"/>
  <c r="U43" i="3"/>
  <c r="Y43" i="3" s="1"/>
  <c r="U44" i="3"/>
  <c r="Y44" i="3" s="1"/>
  <c r="U45" i="3"/>
  <c r="Y45" i="3" s="1"/>
  <c r="U46" i="3"/>
  <c r="Y46" i="3" s="1"/>
  <c r="U47" i="3"/>
  <c r="Y47" i="3" s="1"/>
  <c r="U48" i="3"/>
  <c r="Y48" i="3" s="1"/>
  <c r="U49" i="3"/>
  <c r="Y49" i="3" s="1"/>
  <c r="U41" i="3"/>
  <c r="Y41" i="3" s="1"/>
  <c r="U81" i="3"/>
  <c r="Y81" i="3" s="1"/>
  <c r="U64" i="3"/>
  <c r="Y64" i="3" s="1"/>
  <c r="U65" i="3"/>
  <c r="Y65" i="3" s="1"/>
  <c r="U66" i="3"/>
  <c r="Y66" i="3" s="1"/>
  <c r="Y92" i="3" l="1"/>
  <c r="Y34" i="3"/>
</calcChain>
</file>

<file path=xl/sharedStrings.xml><?xml version="1.0" encoding="utf-8"?>
<sst xmlns="http://schemas.openxmlformats.org/spreadsheetml/2006/main" count="800" uniqueCount="201">
  <si>
    <t>GARCIA</t>
  </si>
  <si>
    <t>GONZALES</t>
  </si>
  <si>
    <t>CONTRERAS</t>
  </si>
  <si>
    <t>QUISPE</t>
  </si>
  <si>
    <t>NELY</t>
  </si>
  <si>
    <t>DE LA CRUZ</t>
  </si>
  <si>
    <t>HUAMAN</t>
  </si>
  <si>
    <t>OSCCO</t>
  </si>
  <si>
    <t>CCAHUAY</t>
  </si>
  <si>
    <t>MARILU</t>
  </si>
  <si>
    <t>ANDIA</t>
  </si>
  <si>
    <t>CAMANA</t>
  </si>
  <si>
    <t>MONTES</t>
  </si>
  <si>
    <t>CAMPOS</t>
  </si>
  <si>
    <t>SANCHEZ</t>
  </si>
  <si>
    <t>TINCO</t>
  </si>
  <si>
    <t>ALVARADO</t>
  </si>
  <si>
    <t>MENDOZA</t>
  </si>
  <si>
    <t>PAUCAR</t>
  </si>
  <si>
    <t>ELIZABETH</t>
  </si>
  <si>
    <t>CHAVEZ</t>
  </si>
  <si>
    <t>JUAN CARLOS</t>
  </si>
  <si>
    <t>PEDRO PABLO</t>
  </si>
  <si>
    <t>ACORI</t>
  </si>
  <si>
    <t>ALFARO</t>
  </si>
  <si>
    <t>FLORES</t>
  </si>
  <si>
    <t>HUACCACHI</t>
  </si>
  <si>
    <t>ROSMERY</t>
  </si>
  <si>
    <t>ORE</t>
  </si>
  <si>
    <t>ROGER</t>
  </si>
  <si>
    <t>MARTINEZ</t>
  </si>
  <si>
    <t>CAYAMPI</t>
  </si>
  <si>
    <t>PILLACA</t>
  </si>
  <si>
    <t>PARIONA</t>
  </si>
  <si>
    <t>CONDORI</t>
  </si>
  <si>
    <t>IPURRI</t>
  </si>
  <si>
    <t>RAMON</t>
  </si>
  <si>
    <t>SULCA</t>
  </si>
  <si>
    <t>DEISSY RAQUEL</t>
  </si>
  <si>
    <t>MARTHA</t>
  </si>
  <si>
    <t>EBR - SECUNDARIA - CIENCIA Y TECNOLOGÍA</t>
  </si>
  <si>
    <t>EBR - SECUNDARIA - CIENCIAS SOCIALES</t>
  </si>
  <si>
    <t>LUZA</t>
  </si>
  <si>
    <t>JHON FRANKLIN</t>
  </si>
  <si>
    <t>JOSUE</t>
  </si>
  <si>
    <t>HERNANDEZ</t>
  </si>
  <si>
    <t>ESCALANTE</t>
  </si>
  <si>
    <t>MIRTHA</t>
  </si>
  <si>
    <t>AYME</t>
  </si>
  <si>
    <t>YULI VANESA</t>
  </si>
  <si>
    <t>HERMOGENES</t>
  </si>
  <si>
    <t>CONDE</t>
  </si>
  <si>
    <t>POMA</t>
  </si>
  <si>
    <t>OBSERVACIÓN</t>
  </si>
  <si>
    <t>DNI</t>
  </si>
  <si>
    <t>CONTRATACION DOCENTE 2026</t>
  </si>
  <si>
    <t>D.S N°022-2025-MINEDU</t>
  </si>
  <si>
    <t>RDRS N°00102-2026-GRA/GOB-GG-GRDS-DREA-DR</t>
  </si>
  <si>
    <t>NIVEL SECUNDARIA/ ARTE Y CULTURA / BANDA DE MÚSICA</t>
  </si>
  <si>
    <t xml:space="preserve">SALCEDO </t>
  </si>
  <si>
    <t xml:space="preserve">LIFONCIO </t>
  </si>
  <si>
    <t>TENORIO</t>
  </si>
  <si>
    <t>TORRES</t>
  </si>
  <si>
    <t>KEVIN JHONY</t>
  </si>
  <si>
    <t>JENDERSON MARINO</t>
  </si>
  <si>
    <t>VLADIMIR</t>
  </si>
  <si>
    <t>Grupo al que postula</t>
  </si>
  <si>
    <t>EBR/Arte y Cultura /Banda de Música</t>
  </si>
  <si>
    <t>GONZALEZ</t>
  </si>
  <si>
    <t>JUDITH MILAGROS</t>
  </si>
  <si>
    <t>PRELACIÓN</t>
  </si>
  <si>
    <t>Formación Académica y Profesional</t>
  </si>
  <si>
    <t>Estudios de posgrado</t>
  </si>
  <si>
    <t>Grado de Doctor</t>
  </si>
  <si>
    <t>Grado de maestro</t>
  </si>
  <si>
    <t>Diplomados en gestión pedagógica</t>
  </si>
  <si>
    <t>Estudios de pregrado</t>
  </si>
  <si>
    <t>otro título profesional pedagógico en educación</t>
  </si>
  <si>
    <t>Otro título segunda de segunda especialidad en educación</t>
  </si>
  <si>
    <t>Otro título unversitario no pedagógico</t>
  </si>
  <si>
    <t>Otro título profesional técnico</t>
  </si>
  <si>
    <t>Formación continua</t>
  </si>
  <si>
    <t xml:space="preserve">Programas a fines a la especialidad </t>
  </si>
  <si>
    <t>Capacitaciones técnicas, digitales y/o ténicas</t>
  </si>
  <si>
    <t>Experiencia laboral</t>
  </si>
  <si>
    <t>Experiencia laboral docente</t>
  </si>
  <si>
    <t>Experiencia laboral como PEC</t>
  </si>
  <si>
    <t>Meritos</t>
  </si>
  <si>
    <t>Felicitación por desempeño o trabajo destacado en el campo pedagógico</t>
  </si>
  <si>
    <t>Nombres</t>
  </si>
  <si>
    <t>Apellido Paterno</t>
  </si>
  <si>
    <t>Apellido Materno</t>
  </si>
  <si>
    <t>N°</t>
  </si>
  <si>
    <t>Capacitación es gestión pedagógica</t>
  </si>
  <si>
    <t>PUNTAJE  TOTAL</t>
  </si>
  <si>
    <t>NOVENA</t>
  </si>
  <si>
    <t xml:space="preserve">EBR/EPT-Agropecuaria </t>
  </si>
  <si>
    <t>EDUCACIÓN BASICA ALTERNATIVA (EBA) / EPT /COCINA - REPOSTERIA</t>
  </si>
  <si>
    <t xml:space="preserve">EBA/EPT/Cocina-Resposteria </t>
  </si>
  <si>
    <t>-</t>
  </si>
  <si>
    <t>EDUCACIÓN BASICA ALTERNATIVA (EBA) / EPT - CARPINTERIA</t>
  </si>
  <si>
    <t>EBA/EPT/Carpinteria</t>
  </si>
  <si>
    <t>VARGAS</t>
  </si>
  <si>
    <t>GARRIAZO</t>
  </si>
  <si>
    <t>ALEJANDRO</t>
  </si>
  <si>
    <r>
      <t xml:space="preserve">NO APTO (No cumple el requisito del </t>
    </r>
    <r>
      <rPr>
        <b/>
        <sz val="10"/>
        <rFont val="Calibri"/>
        <family val="2"/>
      </rPr>
      <t>anexo 06</t>
    </r>
    <r>
      <rPr>
        <sz val="10"/>
        <rFont val="Calibri"/>
        <family val="2"/>
      </rPr>
      <t xml:space="preserve"> del D.S N°022-2025-MINEDU)</t>
    </r>
  </si>
  <si>
    <t>MITAC</t>
  </si>
  <si>
    <t>MARTIN ADAN</t>
  </si>
  <si>
    <t xml:space="preserve">CARHUAPOMA </t>
  </si>
  <si>
    <t>FELICES</t>
  </si>
  <si>
    <t>FREDELYN</t>
  </si>
  <si>
    <t>MATIAS</t>
  </si>
  <si>
    <t>CURITOMAY</t>
  </si>
  <si>
    <t>ANANIAS</t>
  </si>
  <si>
    <t>JHONATAN</t>
  </si>
  <si>
    <t>GARCÍA</t>
  </si>
  <si>
    <t>ANTAYA</t>
  </si>
  <si>
    <t>TONIA EDELISA</t>
  </si>
  <si>
    <t>LIUYACC</t>
  </si>
  <si>
    <t>BEATRIZ</t>
  </si>
  <si>
    <t xml:space="preserve">CUYA </t>
  </si>
  <si>
    <t>KELY LORENA</t>
  </si>
  <si>
    <t xml:space="preserve">GONZALES </t>
  </si>
  <si>
    <t>EFRAIN ALBERDI</t>
  </si>
  <si>
    <t>NIVEL SECUNDARIA/ CIENCIA Y TECNOLOGÍA</t>
  </si>
  <si>
    <t>PILLHUAMAN</t>
  </si>
  <si>
    <t>EFRAIN GREGORIO</t>
  </si>
  <si>
    <t>DESIDERIO HECTOR</t>
  </si>
  <si>
    <t>ACHALLMA</t>
  </si>
  <si>
    <t>VICKY ESTHER</t>
  </si>
  <si>
    <t>AMAO</t>
  </si>
  <si>
    <t>CASTRO</t>
  </si>
  <si>
    <t>YAURICASA</t>
  </si>
  <si>
    <t>CONISLLA</t>
  </si>
  <si>
    <t>PLACIDA</t>
  </si>
  <si>
    <t>LUIS SAUL</t>
  </si>
  <si>
    <t xml:space="preserve">QUICHUA </t>
  </si>
  <si>
    <t xml:space="preserve">BALDEÓN </t>
  </si>
  <si>
    <t>DENNIS</t>
  </si>
  <si>
    <t>BARBARAN</t>
  </si>
  <si>
    <t>OROSCO</t>
  </si>
  <si>
    <t>RIQUELMER</t>
  </si>
  <si>
    <t>Ley  N° 29973 por discapacidad</t>
  </si>
  <si>
    <t>Ley  N° 29248 por licenciado de las FFAA</t>
  </si>
  <si>
    <t>Ley  N° 27674 por deportista calificado</t>
  </si>
  <si>
    <t>BONIFICACIÓN</t>
  </si>
  <si>
    <t xml:space="preserve">PUNTAJE  </t>
  </si>
  <si>
    <t xml:space="preserve">MELGAR </t>
  </si>
  <si>
    <t>SONIA</t>
  </si>
  <si>
    <t>AYALA</t>
  </si>
  <si>
    <t>VIOLETA</t>
  </si>
  <si>
    <t>LIZARBE</t>
  </si>
  <si>
    <t>FELIX</t>
  </si>
  <si>
    <t>TINEO</t>
  </si>
  <si>
    <t>DIAMELA</t>
  </si>
  <si>
    <t>Centro de Recursos para el Aprendizaje en la Educación Inicial – CRAEI</t>
  </si>
  <si>
    <t>CRAEI</t>
  </si>
  <si>
    <t>EBR - SECUNDARIA - EDUCACIÓN PARA EL TRABAJO/ COMPUTACIÓN INFORMATICA /RELIGIÓN</t>
  </si>
  <si>
    <t>NIVEL SECUNDARIA-EDUCACIÓN PARA EL TRABAJO/ COMPUTACIÓN INFORMATICA /RELIGIÓN</t>
  </si>
  <si>
    <t>TITTO</t>
  </si>
  <si>
    <t>MAMANI</t>
  </si>
  <si>
    <t>CARLOS ROGELIO</t>
  </si>
  <si>
    <t>BARRETO</t>
  </si>
  <si>
    <t>ZEVALLOS</t>
  </si>
  <si>
    <t>ELIANA</t>
  </si>
  <si>
    <t>FLOR ELIZABETH</t>
  </si>
  <si>
    <t>NIVEL SECUNDARIA/ CIENCIAS SOCIALES</t>
  </si>
  <si>
    <t>NIVEL SECUNDARIA/ COMUNICACIÓN</t>
  </si>
  <si>
    <t>EBR/comunicación</t>
  </si>
  <si>
    <t xml:space="preserve">EDUCACIÓN BASICA ESPECIAL (EBE) </t>
  </si>
  <si>
    <t>EBE</t>
  </si>
  <si>
    <t>DIAZ</t>
  </si>
  <si>
    <t>CRUZ</t>
  </si>
  <si>
    <t>YENNY JAQUELIN</t>
  </si>
  <si>
    <t xml:space="preserve">LUZA </t>
  </si>
  <si>
    <t>CARMEN LUZ</t>
  </si>
  <si>
    <t xml:space="preserve">ENCISO </t>
  </si>
  <si>
    <t>OCTAVO</t>
  </si>
  <si>
    <t>TERCERO</t>
  </si>
  <si>
    <t>PRIMERO</t>
  </si>
  <si>
    <t>CUARTO</t>
  </si>
  <si>
    <t>QUINTO</t>
  </si>
  <si>
    <t xml:space="preserve">ETAPA III: CONTRATACIÓN POR EVALUACIÓN DE EXPEDIENTES </t>
  </si>
  <si>
    <t>NIVEL SECUNDARIA/ EPT-AGROPECUARIA/RELIGIÓN</t>
  </si>
  <si>
    <t>NIVEL SECUNDARIA / EPT - INDUSTRIAS ALIMENTARIAS</t>
  </si>
  <si>
    <t>EBR/EPT-Industrias alimentarias</t>
  </si>
  <si>
    <t>TACAS</t>
  </si>
  <si>
    <t>QUICHUA</t>
  </si>
  <si>
    <t>YAKILYN</t>
  </si>
  <si>
    <t>EBR/EDUCACION FISICA</t>
  </si>
  <si>
    <t>ALARCON</t>
  </si>
  <si>
    <t>FRANK</t>
  </si>
  <si>
    <t>NO SE CUENTA CON PLAZA DE EDUCACIÓN FÍSICA PARA ESTA ETAPA</t>
  </si>
  <si>
    <t>EBR/AIP PRIMARIA</t>
  </si>
  <si>
    <t>SOCA</t>
  </si>
  <si>
    <t>ANGEL</t>
  </si>
  <si>
    <t>NO SE CUENTA CON PLAZA DE AIP DEL NIVEL PRIMARIA</t>
  </si>
  <si>
    <t>SEPTIMO</t>
  </si>
  <si>
    <t>06 DE MARZO DEL 2026</t>
  </si>
  <si>
    <t xml:space="preserve">PUBLICACIÓN FINAL DE RESULTADOS </t>
  </si>
  <si>
    <t xml:space="preserve">MENDIETA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</si>
</sst>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0"/>
      <color rgb="FF000000"/>
      <name val="Times New Roman"/>
      <charset val="204"/>
    </font>
    <font>
      <b/>
      <sz val="11"/>
      <name val="Helvetica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Helvetica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2"/>
      <name val="Helvetica"/>
      <family val="2"/>
    </font>
    <font>
      <b/>
      <sz val="1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StymieT"/>
      <family val="1"/>
    </font>
    <font>
      <b/>
      <sz val="12"/>
      <name val="Calibri"/>
      <family val="2"/>
    </font>
    <font>
      <sz val="14"/>
      <name val="Calibri"/>
      <family val="2"/>
    </font>
    <font>
      <b/>
      <sz val="16"/>
      <name val="Arial Black"/>
      <family val="2"/>
    </font>
    <font>
      <sz val="16"/>
      <color rgb="FF000000"/>
      <name val="Times New Roman"/>
      <family val="1"/>
    </font>
    <font>
      <b/>
      <sz val="16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1" fontId="3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1" fontId="13" fillId="3" borderId="1" xfId="0" applyNumberFormat="1" applyFont="1" applyFill="1" applyBorder="1" applyAlignment="1">
      <alignment horizontal="center" vertical="center" shrinkToFit="1"/>
    </xf>
    <xf numFmtId="2" fontId="13" fillId="3" borderId="1" xfId="0" applyNumberFormat="1" applyFont="1" applyFill="1" applyBorder="1" applyAlignment="1">
      <alignment horizontal="center" vertical="center" shrinkToFit="1"/>
    </xf>
    <xf numFmtId="1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shrinkToFit="1"/>
    </xf>
    <xf numFmtId="164" fontId="6" fillId="3" borderId="1" xfId="0" applyNumberFormat="1" applyFont="1" applyFill="1" applyBorder="1" applyAlignment="1">
      <alignment horizontal="center" vertical="center" shrinkToFit="1"/>
    </xf>
    <xf numFmtId="2" fontId="8" fillId="3" borderId="1" xfId="0" applyNumberFormat="1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left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 indent="1"/>
    </xf>
    <xf numFmtId="0" fontId="20" fillId="0" borderId="0" xfId="0" applyFont="1" applyFill="1" applyBorder="1" applyAlignment="1">
      <alignment horizontal="right" vertical="top" wrapText="1" inden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"/>
  <sheetViews>
    <sheetView showGridLines="0" tabSelected="1" view="pageBreakPreview" zoomScale="40" zoomScaleNormal="60" zoomScaleSheetLayoutView="40" zoomScalePageLayoutView="35" workbookViewId="0">
      <selection activeCell="AG11" sqref="AG11"/>
    </sheetView>
  </sheetViews>
  <sheetFormatPr baseColWidth="10" defaultColWidth="9.33203125" defaultRowHeight="12.75"/>
  <cols>
    <col min="1" max="1" width="5.6640625" customWidth="1"/>
    <col min="2" max="2" width="33.1640625" customWidth="1"/>
    <col min="3" max="3" width="17.5" customWidth="1"/>
    <col min="4" max="4" width="21.6640625" customWidth="1"/>
    <col min="5" max="5" width="21" customWidth="1"/>
    <col min="6" max="6" width="21.83203125" customWidth="1"/>
    <col min="7" max="7" width="13.33203125" customWidth="1"/>
    <col min="8" max="10" width="8.83203125" customWidth="1"/>
    <col min="11" max="11" width="12.6640625" customWidth="1"/>
    <col min="12" max="12" width="13.6640625" customWidth="1"/>
    <col min="13" max="13" width="9.33203125" customWidth="1"/>
    <col min="14" max="15" width="8.5" customWidth="1"/>
    <col min="16" max="17" width="10" customWidth="1"/>
    <col min="18" max="18" width="9.83203125" customWidth="1"/>
    <col min="19" max="19" width="10.5" customWidth="1"/>
    <col min="20" max="20" width="14.83203125" customWidth="1"/>
    <col min="21" max="24" width="10.5" customWidth="1"/>
    <col min="25" max="25" width="17.1640625" customWidth="1"/>
    <col min="26" max="26" width="38.1640625" customWidth="1"/>
  </cols>
  <sheetData>
    <row r="1" spans="1:26" ht="23.25" customHeight="1">
      <c r="A1" s="46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3.25" customHeight="1">
      <c r="A2" s="46" t="s">
        <v>182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23.25" customHeight="1">
      <c r="A3" s="46" t="s">
        <v>199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3.25" customHeight="1">
      <c r="A4" s="46" t="s">
        <v>56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3.25" customHeight="1">
      <c r="A5" s="46" t="s">
        <v>57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5.25" customHeight="1">
      <c r="A6" s="25"/>
      <c r="B6" s="25"/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7.75" customHeight="1">
      <c r="A7" s="47" t="s">
        <v>155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27.75" customHeight="1">
      <c r="A8" s="30" t="s">
        <v>92</v>
      </c>
      <c r="B8" s="43" t="s">
        <v>66</v>
      </c>
      <c r="C8" s="43" t="s">
        <v>54</v>
      </c>
      <c r="D8" s="27" t="s">
        <v>90</v>
      </c>
      <c r="E8" s="27" t="s">
        <v>91</v>
      </c>
      <c r="F8" s="27" t="s">
        <v>89</v>
      </c>
      <c r="G8" s="30" t="s">
        <v>70</v>
      </c>
      <c r="H8" s="33" t="s">
        <v>71</v>
      </c>
      <c r="I8" s="34"/>
      <c r="J8" s="34"/>
      <c r="K8" s="34"/>
      <c r="L8" s="34"/>
      <c r="M8" s="34"/>
      <c r="N8" s="35"/>
      <c r="O8" s="33" t="s">
        <v>81</v>
      </c>
      <c r="P8" s="34"/>
      <c r="Q8" s="35"/>
      <c r="R8" s="33" t="s">
        <v>84</v>
      </c>
      <c r="S8" s="35"/>
      <c r="T8" s="9" t="s">
        <v>87</v>
      </c>
      <c r="U8" s="36" t="s">
        <v>146</v>
      </c>
      <c r="V8" s="39" t="s">
        <v>145</v>
      </c>
      <c r="W8" s="40"/>
      <c r="X8" s="41"/>
      <c r="Y8" s="36" t="s">
        <v>94</v>
      </c>
      <c r="Z8" s="30" t="s">
        <v>53</v>
      </c>
    </row>
    <row r="9" spans="1:26" ht="17.25" customHeight="1">
      <c r="A9" s="31"/>
      <c r="B9" s="44"/>
      <c r="C9" s="44"/>
      <c r="D9" s="28"/>
      <c r="E9" s="28"/>
      <c r="F9" s="28"/>
      <c r="G9" s="31"/>
      <c r="H9" s="33" t="s">
        <v>72</v>
      </c>
      <c r="I9" s="34"/>
      <c r="J9" s="35"/>
      <c r="K9" s="33" t="s">
        <v>76</v>
      </c>
      <c r="L9" s="34"/>
      <c r="M9" s="34"/>
      <c r="N9" s="35"/>
      <c r="O9" s="36" t="s">
        <v>82</v>
      </c>
      <c r="P9" s="36" t="s">
        <v>93</v>
      </c>
      <c r="Q9" s="36" t="s">
        <v>83</v>
      </c>
      <c r="R9" s="36" t="s">
        <v>85</v>
      </c>
      <c r="S9" s="36" t="s">
        <v>86</v>
      </c>
      <c r="T9" s="36" t="s">
        <v>88</v>
      </c>
      <c r="U9" s="37"/>
      <c r="V9" s="36" t="s">
        <v>142</v>
      </c>
      <c r="W9" s="36" t="s">
        <v>143</v>
      </c>
      <c r="X9" s="36" t="s">
        <v>144</v>
      </c>
      <c r="Y9" s="37"/>
      <c r="Z9" s="31"/>
    </row>
    <row r="10" spans="1:26" ht="74.25" customHeight="1">
      <c r="A10" s="32"/>
      <c r="B10" s="45"/>
      <c r="C10" s="45"/>
      <c r="D10" s="29"/>
      <c r="E10" s="29"/>
      <c r="F10" s="29"/>
      <c r="G10" s="32"/>
      <c r="H10" s="22" t="s">
        <v>73</v>
      </c>
      <c r="I10" s="22" t="s">
        <v>74</v>
      </c>
      <c r="J10" s="22" t="s">
        <v>75</v>
      </c>
      <c r="K10" s="23" t="s">
        <v>77</v>
      </c>
      <c r="L10" s="23" t="s">
        <v>78</v>
      </c>
      <c r="M10" s="23" t="s">
        <v>79</v>
      </c>
      <c r="N10" s="23" t="s">
        <v>80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2"/>
    </row>
    <row r="11" spans="1:26" ht="31.5" customHeight="1">
      <c r="A11" s="21">
        <v>1</v>
      </c>
      <c r="B11" s="4" t="s">
        <v>156</v>
      </c>
      <c r="C11" s="24">
        <v>29082001</v>
      </c>
      <c r="D11" s="24" t="s">
        <v>147</v>
      </c>
      <c r="E11" s="24" t="s">
        <v>3</v>
      </c>
      <c r="F11" s="24" t="s">
        <v>148</v>
      </c>
      <c r="G11" s="6" t="s">
        <v>180</v>
      </c>
      <c r="H11" s="17">
        <v>0</v>
      </c>
      <c r="I11" s="17">
        <v>10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2</v>
      </c>
      <c r="P11" s="18">
        <v>3</v>
      </c>
      <c r="Q11" s="17">
        <v>1</v>
      </c>
      <c r="R11" s="19">
        <v>26</v>
      </c>
      <c r="S11" s="17">
        <v>4</v>
      </c>
      <c r="T11" s="17">
        <v>0</v>
      </c>
      <c r="U11" s="14">
        <f>SUM(H11:T11)</f>
        <v>46</v>
      </c>
      <c r="V11" s="14">
        <v>0</v>
      </c>
      <c r="W11" s="14">
        <v>0</v>
      </c>
      <c r="X11" s="14">
        <v>0</v>
      </c>
      <c r="Y11" s="16">
        <f>U11+V11+W11+X11</f>
        <v>46</v>
      </c>
      <c r="Z11" s="1"/>
    </row>
    <row r="12" spans="1:26" ht="32.25" customHeight="1">
      <c r="A12" s="21">
        <v>2</v>
      </c>
      <c r="B12" s="4" t="s">
        <v>156</v>
      </c>
      <c r="C12" s="24">
        <v>28445475</v>
      </c>
      <c r="D12" s="24" t="s">
        <v>122</v>
      </c>
      <c r="E12" s="24" t="s">
        <v>149</v>
      </c>
      <c r="F12" s="24" t="s">
        <v>150</v>
      </c>
      <c r="G12" s="6" t="s">
        <v>180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8">
        <v>2</v>
      </c>
      <c r="Q12" s="17">
        <v>0</v>
      </c>
      <c r="R12" s="19">
        <v>26</v>
      </c>
      <c r="S12" s="17">
        <v>4</v>
      </c>
      <c r="T12" s="17">
        <v>0</v>
      </c>
      <c r="U12" s="14">
        <f t="shared" ref="U12:U13" si="0">SUM(H12:T12)</f>
        <v>32</v>
      </c>
      <c r="V12" s="14">
        <v>0</v>
      </c>
      <c r="W12" s="14">
        <v>0</v>
      </c>
      <c r="X12" s="14">
        <v>0</v>
      </c>
      <c r="Y12" s="16">
        <f t="shared" ref="Y12:Y13" si="1">U12+V12+W12+X12</f>
        <v>32</v>
      </c>
      <c r="Z12" s="1"/>
    </row>
    <row r="13" spans="1:26" ht="32.25" customHeight="1">
      <c r="A13" s="21">
        <v>3</v>
      </c>
      <c r="B13" s="4" t="s">
        <v>156</v>
      </c>
      <c r="C13" s="24">
        <v>28835283</v>
      </c>
      <c r="D13" s="24" t="s">
        <v>7</v>
      </c>
      <c r="E13" s="24" t="s">
        <v>8</v>
      </c>
      <c r="F13" s="24" t="s">
        <v>9</v>
      </c>
      <c r="G13" s="6" t="s">
        <v>180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6</v>
      </c>
      <c r="P13" s="18">
        <v>2.5</v>
      </c>
      <c r="Q13" s="17">
        <v>0</v>
      </c>
      <c r="R13" s="19">
        <v>16.899999999999999</v>
      </c>
      <c r="S13" s="17">
        <v>0</v>
      </c>
      <c r="T13" s="17">
        <v>0</v>
      </c>
      <c r="U13" s="14">
        <f t="shared" si="0"/>
        <v>25.4</v>
      </c>
      <c r="V13" s="14">
        <v>0</v>
      </c>
      <c r="W13" s="14">
        <v>0</v>
      </c>
      <c r="X13" s="14">
        <v>0</v>
      </c>
      <c r="Y13" s="16">
        <f t="shared" si="1"/>
        <v>25.4</v>
      </c>
      <c r="Z13" s="2"/>
    </row>
    <row r="14" spans="1:26" ht="58.5" customHeight="1">
      <c r="A14" s="21">
        <v>4</v>
      </c>
      <c r="B14" s="4" t="s">
        <v>156</v>
      </c>
      <c r="C14" s="24">
        <v>70055986</v>
      </c>
      <c r="D14" s="24" t="s">
        <v>151</v>
      </c>
      <c r="E14" s="24" t="s">
        <v>152</v>
      </c>
      <c r="F14" s="24" t="s">
        <v>19</v>
      </c>
      <c r="G14" s="6" t="s">
        <v>99</v>
      </c>
      <c r="H14" s="6" t="s">
        <v>99</v>
      </c>
      <c r="I14" s="6" t="s">
        <v>99</v>
      </c>
      <c r="J14" s="6" t="s">
        <v>99</v>
      </c>
      <c r="K14" s="6" t="s">
        <v>99</v>
      </c>
      <c r="L14" s="6" t="s">
        <v>99</v>
      </c>
      <c r="M14" s="6" t="s">
        <v>99</v>
      </c>
      <c r="N14" s="6" t="s">
        <v>99</v>
      </c>
      <c r="O14" s="6" t="s">
        <v>99</v>
      </c>
      <c r="P14" s="6" t="s">
        <v>99</v>
      </c>
      <c r="Q14" s="6" t="s">
        <v>99</v>
      </c>
      <c r="R14" s="6" t="s">
        <v>99</v>
      </c>
      <c r="S14" s="6" t="s">
        <v>99</v>
      </c>
      <c r="T14" s="6" t="s">
        <v>99</v>
      </c>
      <c r="U14" s="6" t="s">
        <v>99</v>
      </c>
      <c r="V14" s="6" t="s">
        <v>99</v>
      </c>
      <c r="W14" s="6" t="s">
        <v>99</v>
      </c>
      <c r="X14" s="6" t="s">
        <v>99</v>
      </c>
      <c r="Y14" s="15" t="s">
        <v>99</v>
      </c>
      <c r="Z14" s="12" t="s">
        <v>105</v>
      </c>
    </row>
    <row r="15" spans="1:26" ht="58.5" customHeight="1">
      <c r="A15" s="21">
        <v>5</v>
      </c>
      <c r="B15" s="4" t="s">
        <v>156</v>
      </c>
      <c r="C15" s="24">
        <v>70171819</v>
      </c>
      <c r="D15" s="24" t="s">
        <v>153</v>
      </c>
      <c r="E15" s="24" t="s">
        <v>10</v>
      </c>
      <c r="F15" s="24" t="s">
        <v>154</v>
      </c>
      <c r="G15" s="6" t="s">
        <v>99</v>
      </c>
      <c r="H15" s="6" t="s">
        <v>99</v>
      </c>
      <c r="I15" s="6" t="s">
        <v>99</v>
      </c>
      <c r="J15" s="6" t="s">
        <v>99</v>
      </c>
      <c r="K15" s="6" t="s">
        <v>99</v>
      </c>
      <c r="L15" s="6" t="s">
        <v>99</v>
      </c>
      <c r="M15" s="6" t="s">
        <v>99</v>
      </c>
      <c r="N15" s="6" t="s">
        <v>99</v>
      </c>
      <c r="O15" s="6" t="s">
        <v>99</v>
      </c>
      <c r="P15" s="6" t="s">
        <v>99</v>
      </c>
      <c r="Q15" s="6" t="s">
        <v>99</v>
      </c>
      <c r="R15" s="6" t="s">
        <v>99</v>
      </c>
      <c r="S15" s="6" t="s">
        <v>99</v>
      </c>
      <c r="T15" s="6" t="s">
        <v>99</v>
      </c>
      <c r="U15" s="6" t="s">
        <v>99</v>
      </c>
      <c r="V15" s="6" t="s">
        <v>99</v>
      </c>
      <c r="W15" s="6" t="s">
        <v>99</v>
      </c>
      <c r="X15" s="6" t="s">
        <v>99</v>
      </c>
      <c r="Y15" s="15" t="s">
        <v>99</v>
      </c>
      <c r="Z15" s="12" t="s">
        <v>105</v>
      </c>
    </row>
    <row r="16" spans="1:26" ht="58.5" customHeight="1">
      <c r="A16" s="21">
        <v>6</v>
      </c>
      <c r="B16" s="4" t="s">
        <v>156</v>
      </c>
      <c r="C16" s="24">
        <v>70231977</v>
      </c>
      <c r="D16" s="24" t="s">
        <v>2</v>
      </c>
      <c r="E16" s="24" t="s">
        <v>3</v>
      </c>
      <c r="F16" s="24" t="s">
        <v>4</v>
      </c>
      <c r="G16" s="6" t="s">
        <v>99</v>
      </c>
      <c r="H16" s="6" t="s">
        <v>99</v>
      </c>
      <c r="I16" s="6" t="s">
        <v>99</v>
      </c>
      <c r="J16" s="6" t="s">
        <v>99</v>
      </c>
      <c r="K16" s="6" t="s">
        <v>99</v>
      </c>
      <c r="L16" s="6" t="s">
        <v>99</v>
      </c>
      <c r="M16" s="6" t="s">
        <v>99</v>
      </c>
      <c r="N16" s="6" t="s">
        <v>99</v>
      </c>
      <c r="O16" s="6" t="s">
        <v>99</v>
      </c>
      <c r="P16" s="6" t="s">
        <v>99</v>
      </c>
      <c r="Q16" s="6" t="s">
        <v>99</v>
      </c>
      <c r="R16" s="6" t="s">
        <v>99</v>
      </c>
      <c r="S16" s="6" t="s">
        <v>99</v>
      </c>
      <c r="T16" s="6" t="s">
        <v>99</v>
      </c>
      <c r="U16" s="6" t="s">
        <v>99</v>
      </c>
      <c r="V16" s="6" t="s">
        <v>99</v>
      </c>
      <c r="W16" s="6" t="s">
        <v>99</v>
      </c>
      <c r="X16" s="6" t="s">
        <v>99</v>
      </c>
      <c r="Y16" s="15" t="s">
        <v>99</v>
      </c>
      <c r="Z16" s="12" t="s">
        <v>105</v>
      </c>
    </row>
    <row r="17" spans="1:26" ht="21.75" customHeight="1">
      <c r="A17" s="42" t="s">
        <v>124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27.75" customHeight="1">
      <c r="A18" s="30" t="s">
        <v>92</v>
      </c>
      <c r="B18" s="43" t="s">
        <v>66</v>
      </c>
      <c r="C18" s="43" t="s">
        <v>54</v>
      </c>
      <c r="D18" s="27" t="s">
        <v>90</v>
      </c>
      <c r="E18" s="27" t="s">
        <v>91</v>
      </c>
      <c r="F18" s="27" t="s">
        <v>89</v>
      </c>
      <c r="G18" s="30" t="s">
        <v>70</v>
      </c>
      <c r="H18" s="33" t="s">
        <v>71</v>
      </c>
      <c r="I18" s="34"/>
      <c r="J18" s="34"/>
      <c r="K18" s="34"/>
      <c r="L18" s="34"/>
      <c r="M18" s="34"/>
      <c r="N18" s="35"/>
      <c r="O18" s="33" t="s">
        <v>81</v>
      </c>
      <c r="P18" s="34"/>
      <c r="Q18" s="35"/>
      <c r="R18" s="33" t="s">
        <v>84</v>
      </c>
      <c r="S18" s="35"/>
      <c r="T18" s="9" t="s">
        <v>87</v>
      </c>
      <c r="U18" s="36" t="s">
        <v>146</v>
      </c>
      <c r="V18" s="39" t="s">
        <v>145</v>
      </c>
      <c r="W18" s="40"/>
      <c r="X18" s="41"/>
      <c r="Y18" s="36" t="s">
        <v>94</v>
      </c>
      <c r="Z18" s="30" t="s">
        <v>53</v>
      </c>
    </row>
    <row r="19" spans="1:26" ht="17.25" customHeight="1">
      <c r="A19" s="31"/>
      <c r="B19" s="44"/>
      <c r="C19" s="44"/>
      <c r="D19" s="28"/>
      <c r="E19" s="28"/>
      <c r="F19" s="28"/>
      <c r="G19" s="31"/>
      <c r="H19" s="33" t="s">
        <v>72</v>
      </c>
      <c r="I19" s="34"/>
      <c r="J19" s="35"/>
      <c r="K19" s="33" t="s">
        <v>76</v>
      </c>
      <c r="L19" s="34"/>
      <c r="M19" s="34"/>
      <c r="N19" s="35"/>
      <c r="O19" s="36" t="s">
        <v>82</v>
      </c>
      <c r="P19" s="36" t="s">
        <v>93</v>
      </c>
      <c r="Q19" s="36" t="s">
        <v>83</v>
      </c>
      <c r="R19" s="36" t="s">
        <v>85</v>
      </c>
      <c r="S19" s="36" t="s">
        <v>86</v>
      </c>
      <c r="T19" s="36" t="s">
        <v>88</v>
      </c>
      <c r="U19" s="37"/>
      <c r="V19" s="36" t="s">
        <v>142</v>
      </c>
      <c r="W19" s="36" t="s">
        <v>143</v>
      </c>
      <c r="X19" s="36" t="s">
        <v>144</v>
      </c>
      <c r="Y19" s="37"/>
      <c r="Z19" s="31"/>
    </row>
    <row r="20" spans="1:26" ht="78.75" customHeight="1">
      <c r="A20" s="32"/>
      <c r="B20" s="45"/>
      <c r="C20" s="45"/>
      <c r="D20" s="29"/>
      <c r="E20" s="29"/>
      <c r="F20" s="29"/>
      <c r="G20" s="32"/>
      <c r="H20" s="22" t="s">
        <v>73</v>
      </c>
      <c r="I20" s="22" t="s">
        <v>74</v>
      </c>
      <c r="J20" s="22" t="s">
        <v>75</v>
      </c>
      <c r="K20" s="23" t="s">
        <v>77</v>
      </c>
      <c r="L20" s="23" t="s">
        <v>78</v>
      </c>
      <c r="M20" s="23" t="s">
        <v>79</v>
      </c>
      <c r="N20" s="23" t="s">
        <v>80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2"/>
    </row>
    <row r="21" spans="1:26" ht="33.75" customHeight="1">
      <c r="A21" s="21">
        <v>1</v>
      </c>
      <c r="B21" s="4" t="s">
        <v>40</v>
      </c>
      <c r="C21" s="24">
        <v>29089313</v>
      </c>
      <c r="D21" s="24" t="s">
        <v>125</v>
      </c>
      <c r="E21" s="24" t="s">
        <v>23</v>
      </c>
      <c r="F21" s="24" t="s">
        <v>126</v>
      </c>
      <c r="G21" s="6" t="s">
        <v>179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3</v>
      </c>
      <c r="O21" s="17">
        <v>0</v>
      </c>
      <c r="P21" s="18">
        <v>0</v>
      </c>
      <c r="Q21" s="17">
        <v>0</v>
      </c>
      <c r="R21" s="19">
        <v>0</v>
      </c>
      <c r="S21" s="17">
        <v>0</v>
      </c>
      <c r="T21" s="17">
        <v>0</v>
      </c>
      <c r="U21" s="14">
        <f>SUM(H21:T21)</f>
        <v>3</v>
      </c>
      <c r="V21" s="14">
        <v>0</v>
      </c>
      <c r="W21" s="14">
        <v>0</v>
      </c>
      <c r="X21" s="14">
        <v>0</v>
      </c>
      <c r="Y21" s="16">
        <f>U21+V21+W21+X21</f>
        <v>3</v>
      </c>
      <c r="Z21" s="1"/>
    </row>
    <row r="22" spans="1:26" ht="27.75" customHeight="1">
      <c r="A22" s="21">
        <v>2</v>
      </c>
      <c r="B22" s="4" t="s">
        <v>40</v>
      </c>
      <c r="C22" s="24">
        <v>44510722</v>
      </c>
      <c r="D22" s="24" t="s">
        <v>130</v>
      </c>
      <c r="E22" s="24" t="s">
        <v>131</v>
      </c>
      <c r="F22" s="24" t="s">
        <v>21</v>
      </c>
      <c r="G22" s="6" t="s">
        <v>180</v>
      </c>
      <c r="H22" s="17">
        <v>0</v>
      </c>
      <c r="I22" s="17">
        <v>0</v>
      </c>
      <c r="J22" s="17">
        <v>0</v>
      </c>
      <c r="K22" s="17">
        <v>4</v>
      </c>
      <c r="L22" s="17">
        <v>0</v>
      </c>
      <c r="M22" s="17">
        <v>0</v>
      </c>
      <c r="N22" s="17">
        <v>0</v>
      </c>
      <c r="O22" s="17">
        <v>0</v>
      </c>
      <c r="P22" s="18">
        <v>4</v>
      </c>
      <c r="Q22" s="17">
        <v>4</v>
      </c>
      <c r="R22" s="19">
        <v>6.9</v>
      </c>
      <c r="S22" s="17">
        <v>0</v>
      </c>
      <c r="T22" s="17">
        <v>0</v>
      </c>
      <c r="U22" s="14">
        <f t="shared" ref="U22" si="2">SUM(H22:T22)</f>
        <v>18.899999999999999</v>
      </c>
      <c r="V22" s="14">
        <v>0</v>
      </c>
      <c r="W22" s="14">
        <v>0</v>
      </c>
      <c r="X22" s="14">
        <v>0</v>
      </c>
      <c r="Y22" s="16">
        <v>18.899999999999999</v>
      </c>
      <c r="Z22" s="1"/>
    </row>
    <row r="23" spans="1:26" ht="31.5" customHeight="1">
      <c r="A23" s="21">
        <v>3</v>
      </c>
      <c r="B23" s="4" t="s">
        <v>40</v>
      </c>
      <c r="C23" s="24">
        <v>70178585</v>
      </c>
      <c r="D23" s="24" t="s">
        <v>200</v>
      </c>
      <c r="E23" s="24" t="s">
        <v>128</v>
      </c>
      <c r="F23" s="24" t="s">
        <v>129</v>
      </c>
      <c r="G23" s="6" t="s">
        <v>180</v>
      </c>
      <c r="H23" s="17">
        <v>0</v>
      </c>
      <c r="I23" s="17">
        <v>0</v>
      </c>
      <c r="J23" s="17">
        <v>4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v>1</v>
      </c>
      <c r="Q23" s="17">
        <v>0</v>
      </c>
      <c r="R23" s="19">
        <v>12</v>
      </c>
      <c r="S23" s="17">
        <v>0</v>
      </c>
      <c r="T23" s="17">
        <v>0</v>
      </c>
      <c r="U23" s="14">
        <f t="shared" ref="U23" si="3">SUM(H23:T23)</f>
        <v>17</v>
      </c>
      <c r="V23" s="14">
        <v>0</v>
      </c>
      <c r="W23" s="14">
        <v>0</v>
      </c>
      <c r="X23" s="14">
        <v>0</v>
      </c>
      <c r="Y23" s="16">
        <v>17</v>
      </c>
      <c r="Z23" s="1"/>
    </row>
    <row r="24" spans="1:26" ht="33.75" customHeight="1">
      <c r="A24" s="21">
        <v>4</v>
      </c>
      <c r="B24" s="4" t="s">
        <v>40</v>
      </c>
      <c r="C24" s="24">
        <v>70195882</v>
      </c>
      <c r="D24" s="24" t="s">
        <v>31</v>
      </c>
      <c r="E24" s="24" t="s">
        <v>26</v>
      </c>
      <c r="F24" s="24" t="s">
        <v>127</v>
      </c>
      <c r="G24" s="6" t="s">
        <v>180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6</v>
      </c>
      <c r="P24" s="18">
        <v>1.5</v>
      </c>
      <c r="Q24" s="17">
        <v>0</v>
      </c>
      <c r="R24" s="19">
        <v>6</v>
      </c>
      <c r="S24" s="17">
        <v>0</v>
      </c>
      <c r="T24" s="17">
        <v>0</v>
      </c>
      <c r="U24" s="14">
        <f t="shared" ref="U24" si="4">SUM(H24:T24)</f>
        <v>13.5</v>
      </c>
      <c r="V24" s="14">
        <v>0</v>
      </c>
      <c r="W24" s="14">
        <v>0</v>
      </c>
      <c r="X24" s="14">
        <v>0</v>
      </c>
      <c r="Y24" s="16">
        <f t="shared" ref="Y24" si="5">U24+V24+W24+X24</f>
        <v>13.5</v>
      </c>
      <c r="Z24" s="1"/>
    </row>
    <row r="25" spans="1:26" ht="21.75" customHeight="1">
      <c r="A25" s="42" t="s">
        <v>166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27.75" customHeight="1">
      <c r="A26" s="30" t="s">
        <v>92</v>
      </c>
      <c r="B26" s="43" t="s">
        <v>66</v>
      </c>
      <c r="C26" s="43" t="s">
        <v>54</v>
      </c>
      <c r="D26" s="27" t="s">
        <v>90</v>
      </c>
      <c r="E26" s="27" t="s">
        <v>91</v>
      </c>
      <c r="F26" s="27" t="s">
        <v>89</v>
      </c>
      <c r="G26" s="30" t="s">
        <v>70</v>
      </c>
      <c r="H26" s="33" t="s">
        <v>71</v>
      </c>
      <c r="I26" s="34"/>
      <c r="J26" s="34"/>
      <c r="K26" s="34"/>
      <c r="L26" s="34"/>
      <c r="M26" s="34"/>
      <c r="N26" s="35"/>
      <c r="O26" s="33" t="s">
        <v>81</v>
      </c>
      <c r="P26" s="34"/>
      <c r="Q26" s="35"/>
      <c r="R26" s="33" t="s">
        <v>84</v>
      </c>
      <c r="S26" s="35"/>
      <c r="T26" s="9" t="s">
        <v>87</v>
      </c>
      <c r="U26" s="36" t="s">
        <v>146</v>
      </c>
      <c r="V26" s="39" t="s">
        <v>145</v>
      </c>
      <c r="W26" s="40"/>
      <c r="X26" s="41"/>
      <c r="Y26" s="36" t="s">
        <v>94</v>
      </c>
      <c r="Z26" s="30" t="s">
        <v>53</v>
      </c>
    </row>
    <row r="27" spans="1:26" ht="17.25" customHeight="1">
      <c r="A27" s="31"/>
      <c r="B27" s="44"/>
      <c r="C27" s="44"/>
      <c r="D27" s="28"/>
      <c r="E27" s="28"/>
      <c r="F27" s="28"/>
      <c r="G27" s="31"/>
      <c r="H27" s="33" t="s">
        <v>72</v>
      </c>
      <c r="I27" s="34"/>
      <c r="J27" s="35"/>
      <c r="K27" s="33" t="s">
        <v>76</v>
      </c>
      <c r="L27" s="34"/>
      <c r="M27" s="34"/>
      <c r="N27" s="35"/>
      <c r="O27" s="36" t="s">
        <v>82</v>
      </c>
      <c r="P27" s="36" t="s">
        <v>93</v>
      </c>
      <c r="Q27" s="36" t="s">
        <v>83</v>
      </c>
      <c r="R27" s="36" t="s">
        <v>85</v>
      </c>
      <c r="S27" s="36" t="s">
        <v>86</v>
      </c>
      <c r="T27" s="36" t="s">
        <v>88</v>
      </c>
      <c r="U27" s="37"/>
      <c r="V27" s="36" t="s">
        <v>142</v>
      </c>
      <c r="W27" s="36" t="s">
        <v>143</v>
      </c>
      <c r="X27" s="36" t="s">
        <v>144</v>
      </c>
      <c r="Y27" s="37"/>
      <c r="Z27" s="31"/>
    </row>
    <row r="28" spans="1:26" ht="48.75" customHeight="1">
      <c r="A28" s="32"/>
      <c r="B28" s="45"/>
      <c r="C28" s="45"/>
      <c r="D28" s="29"/>
      <c r="E28" s="29"/>
      <c r="F28" s="29"/>
      <c r="G28" s="32"/>
      <c r="H28" s="22" t="s">
        <v>73</v>
      </c>
      <c r="I28" s="22" t="s">
        <v>74</v>
      </c>
      <c r="J28" s="22" t="s">
        <v>75</v>
      </c>
      <c r="K28" s="23" t="s">
        <v>77</v>
      </c>
      <c r="L28" s="23" t="s">
        <v>78</v>
      </c>
      <c r="M28" s="23" t="s">
        <v>79</v>
      </c>
      <c r="N28" s="23" t="s">
        <v>80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2"/>
    </row>
    <row r="29" spans="1:26" ht="31.5" customHeight="1">
      <c r="A29" s="21">
        <v>1</v>
      </c>
      <c r="B29" s="4" t="s">
        <v>41</v>
      </c>
      <c r="C29" s="24">
        <v>45060691</v>
      </c>
      <c r="D29" s="24" t="s">
        <v>6</v>
      </c>
      <c r="E29" s="24" t="s">
        <v>18</v>
      </c>
      <c r="F29" s="24" t="s">
        <v>21</v>
      </c>
      <c r="G29" s="6" t="s">
        <v>179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3</v>
      </c>
      <c r="O29" s="17">
        <v>4</v>
      </c>
      <c r="P29" s="18">
        <v>5</v>
      </c>
      <c r="Q29" s="17">
        <v>0</v>
      </c>
      <c r="R29" s="19">
        <v>10.5</v>
      </c>
      <c r="S29" s="17">
        <v>0</v>
      </c>
      <c r="T29" s="17">
        <v>0</v>
      </c>
      <c r="U29" s="14">
        <f>SUM(H29:T29)</f>
        <v>22.5</v>
      </c>
      <c r="V29" s="14">
        <v>0</v>
      </c>
      <c r="W29" s="14">
        <v>0</v>
      </c>
      <c r="X29" s="14">
        <v>0</v>
      </c>
      <c r="Y29" s="16">
        <f>U29+V29+W29+X29</f>
        <v>22.5</v>
      </c>
      <c r="Z29" s="1"/>
    </row>
    <row r="30" spans="1:26" ht="31.5" customHeight="1">
      <c r="A30" s="21">
        <v>2</v>
      </c>
      <c r="B30" s="4" t="s">
        <v>41</v>
      </c>
      <c r="C30" s="24">
        <v>43402192</v>
      </c>
      <c r="D30" s="24" t="s">
        <v>14</v>
      </c>
      <c r="E30" s="24" t="s">
        <v>15</v>
      </c>
      <c r="F30" s="24" t="s">
        <v>44</v>
      </c>
      <c r="G30" s="6" t="s">
        <v>179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3</v>
      </c>
      <c r="O30" s="17">
        <v>0</v>
      </c>
      <c r="P30" s="18">
        <v>2</v>
      </c>
      <c r="Q30" s="17">
        <v>3</v>
      </c>
      <c r="R30" s="19">
        <v>2.4</v>
      </c>
      <c r="S30" s="17">
        <v>0</v>
      </c>
      <c r="T30" s="17">
        <v>0</v>
      </c>
      <c r="U30" s="14">
        <f t="shared" ref="U30:U36" si="6">SUM(H30:T30)</f>
        <v>10.4</v>
      </c>
      <c r="V30" s="14">
        <v>0</v>
      </c>
      <c r="W30" s="14">
        <v>0</v>
      </c>
      <c r="X30" s="14">
        <v>0</v>
      </c>
      <c r="Y30" s="16">
        <f t="shared" ref="Y30:Y36" si="7">U30+V30+W30+X30</f>
        <v>10.4</v>
      </c>
      <c r="Z30" s="1"/>
    </row>
    <row r="31" spans="1:26" ht="31.5" customHeight="1">
      <c r="A31" s="21">
        <v>3</v>
      </c>
      <c r="B31" s="4" t="s">
        <v>41</v>
      </c>
      <c r="C31" s="24">
        <v>73142589</v>
      </c>
      <c r="D31" s="24" t="s">
        <v>5</v>
      </c>
      <c r="E31" s="24" t="s">
        <v>46</v>
      </c>
      <c r="F31" s="24" t="s">
        <v>47</v>
      </c>
      <c r="G31" s="6" t="s">
        <v>179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2</v>
      </c>
      <c r="P31" s="18">
        <v>4</v>
      </c>
      <c r="Q31" s="17">
        <v>1</v>
      </c>
      <c r="R31" s="19">
        <v>3</v>
      </c>
      <c r="S31" s="17">
        <v>0</v>
      </c>
      <c r="T31" s="17">
        <v>0</v>
      </c>
      <c r="U31" s="14">
        <f t="shared" si="6"/>
        <v>10</v>
      </c>
      <c r="V31" s="14">
        <v>0</v>
      </c>
      <c r="W31" s="14">
        <v>0</v>
      </c>
      <c r="X31" s="14">
        <v>0</v>
      </c>
      <c r="Y31" s="16">
        <f t="shared" si="7"/>
        <v>10</v>
      </c>
      <c r="Z31" s="1"/>
    </row>
    <row r="32" spans="1:26" ht="31.5" customHeight="1">
      <c r="A32" s="21">
        <v>4</v>
      </c>
      <c r="B32" s="4" t="s">
        <v>41</v>
      </c>
      <c r="C32" s="24">
        <v>23544453</v>
      </c>
      <c r="D32" s="24" t="s">
        <v>132</v>
      </c>
      <c r="E32" s="24" t="s">
        <v>133</v>
      </c>
      <c r="F32" s="24" t="s">
        <v>134</v>
      </c>
      <c r="G32" s="6" t="s">
        <v>179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v>0.5</v>
      </c>
      <c r="Q32" s="17">
        <v>0</v>
      </c>
      <c r="R32" s="19">
        <v>4.3</v>
      </c>
      <c r="S32" s="17">
        <v>0</v>
      </c>
      <c r="T32" s="17">
        <v>0</v>
      </c>
      <c r="U32" s="14">
        <f t="shared" si="6"/>
        <v>4.8</v>
      </c>
      <c r="V32" s="14">
        <v>0</v>
      </c>
      <c r="W32" s="14">
        <v>0</v>
      </c>
      <c r="X32" s="14">
        <v>0</v>
      </c>
      <c r="Y32" s="16">
        <f t="shared" si="7"/>
        <v>4.8</v>
      </c>
      <c r="Z32" s="1"/>
    </row>
    <row r="33" spans="1:26" ht="31.5" customHeight="1">
      <c r="A33" s="21">
        <v>5</v>
      </c>
      <c r="B33" s="4" t="s">
        <v>41</v>
      </c>
      <c r="C33" s="24">
        <v>46934053</v>
      </c>
      <c r="D33" s="24" t="s">
        <v>136</v>
      </c>
      <c r="E33" s="24" t="s">
        <v>137</v>
      </c>
      <c r="F33" s="24" t="s">
        <v>138</v>
      </c>
      <c r="G33" s="6" t="s">
        <v>178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2</v>
      </c>
      <c r="P33" s="18">
        <v>2.5</v>
      </c>
      <c r="Q33" s="17">
        <v>1</v>
      </c>
      <c r="R33" s="19">
        <v>7.5</v>
      </c>
      <c r="S33" s="17">
        <v>0</v>
      </c>
      <c r="T33" s="17">
        <v>0</v>
      </c>
      <c r="U33" s="14">
        <f t="shared" ref="U33" si="8">SUM(H33:T33)</f>
        <v>13</v>
      </c>
      <c r="V33" s="14">
        <v>0</v>
      </c>
      <c r="W33" s="14">
        <v>0</v>
      </c>
      <c r="X33" s="14">
        <v>0</v>
      </c>
      <c r="Y33" s="16">
        <f t="shared" ref="Y33" si="9">U33+V33+W33+X33</f>
        <v>13</v>
      </c>
      <c r="Z33" s="1"/>
    </row>
    <row r="34" spans="1:26" ht="31.5" customHeight="1">
      <c r="A34" s="21">
        <v>6</v>
      </c>
      <c r="B34" s="4" t="s">
        <v>41</v>
      </c>
      <c r="C34" s="24">
        <v>40566280</v>
      </c>
      <c r="D34" s="24" t="s">
        <v>28</v>
      </c>
      <c r="E34" s="24" t="s">
        <v>51</v>
      </c>
      <c r="F34" s="24" t="s">
        <v>135</v>
      </c>
      <c r="G34" s="6" t="s">
        <v>180</v>
      </c>
      <c r="H34" s="17">
        <v>0</v>
      </c>
      <c r="I34" s="17">
        <v>0</v>
      </c>
      <c r="J34" s="17">
        <v>4</v>
      </c>
      <c r="K34" s="17">
        <v>0</v>
      </c>
      <c r="L34" s="17">
        <v>0</v>
      </c>
      <c r="M34" s="17">
        <v>0</v>
      </c>
      <c r="N34" s="17">
        <v>0</v>
      </c>
      <c r="O34" s="17">
        <v>2</v>
      </c>
      <c r="P34" s="18">
        <v>1.5</v>
      </c>
      <c r="Q34" s="17">
        <v>1</v>
      </c>
      <c r="R34" s="19">
        <v>22.1</v>
      </c>
      <c r="S34" s="17">
        <v>0</v>
      </c>
      <c r="T34" s="17">
        <v>0</v>
      </c>
      <c r="U34" s="14">
        <f t="shared" si="6"/>
        <v>30.6</v>
      </c>
      <c r="V34" s="14">
        <v>0</v>
      </c>
      <c r="W34" s="14">
        <f>0.1*U34</f>
        <v>3.0600000000000005</v>
      </c>
      <c r="X34" s="14">
        <v>0</v>
      </c>
      <c r="Y34" s="16">
        <f t="shared" si="7"/>
        <v>33.660000000000004</v>
      </c>
      <c r="Z34" s="1"/>
    </row>
    <row r="35" spans="1:26" ht="31.5" customHeight="1">
      <c r="A35" s="21">
        <v>7</v>
      </c>
      <c r="B35" s="4" t="s">
        <v>41</v>
      </c>
      <c r="C35" s="24">
        <v>70086260</v>
      </c>
      <c r="D35" s="24" t="s">
        <v>3</v>
      </c>
      <c r="E35" s="24" t="s">
        <v>42</v>
      </c>
      <c r="F35" s="24" t="s">
        <v>43</v>
      </c>
      <c r="G35" s="6" t="s">
        <v>180</v>
      </c>
      <c r="H35" s="17">
        <v>0</v>
      </c>
      <c r="I35" s="17">
        <v>0</v>
      </c>
      <c r="J35" s="17">
        <v>2</v>
      </c>
      <c r="K35" s="17">
        <v>0</v>
      </c>
      <c r="L35" s="17">
        <v>0</v>
      </c>
      <c r="M35" s="17">
        <v>0</v>
      </c>
      <c r="N35" s="17">
        <v>0</v>
      </c>
      <c r="O35" s="17">
        <v>2</v>
      </c>
      <c r="P35" s="18">
        <v>2</v>
      </c>
      <c r="Q35" s="17">
        <v>1</v>
      </c>
      <c r="R35" s="19">
        <v>14</v>
      </c>
      <c r="S35" s="17">
        <v>0</v>
      </c>
      <c r="T35" s="17">
        <v>0</v>
      </c>
      <c r="U35" s="14">
        <f t="shared" si="6"/>
        <v>21</v>
      </c>
      <c r="V35" s="14">
        <v>0</v>
      </c>
      <c r="W35" s="14">
        <v>0</v>
      </c>
      <c r="X35" s="14">
        <v>0</v>
      </c>
      <c r="Y35" s="16">
        <f t="shared" si="7"/>
        <v>21</v>
      </c>
      <c r="Z35" s="1"/>
    </row>
    <row r="36" spans="1:26" ht="35.25" customHeight="1">
      <c r="A36" s="21">
        <v>8</v>
      </c>
      <c r="B36" s="4" t="s">
        <v>41</v>
      </c>
      <c r="C36" s="24">
        <v>70577028</v>
      </c>
      <c r="D36" s="24" t="s">
        <v>139</v>
      </c>
      <c r="E36" s="24" t="s">
        <v>140</v>
      </c>
      <c r="F36" s="24" t="s">
        <v>141</v>
      </c>
      <c r="G36" s="6" t="s">
        <v>180</v>
      </c>
      <c r="H36" s="17">
        <v>0</v>
      </c>
      <c r="I36" s="17">
        <v>0</v>
      </c>
      <c r="J36" s="17">
        <v>4</v>
      </c>
      <c r="K36" s="17">
        <v>0</v>
      </c>
      <c r="L36" s="17">
        <v>0</v>
      </c>
      <c r="M36" s="17">
        <v>0</v>
      </c>
      <c r="N36" s="17">
        <v>0</v>
      </c>
      <c r="O36" s="17">
        <v>2</v>
      </c>
      <c r="P36" s="18">
        <v>1</v>
      </c>
      <c r="Q36" s="17">
        <v>2</v>
      </c>
      <c r="R36" s="19">
        <v>4.2</v>
      </c>
      <c r="S36" s="17">
        <v>0</v>
      </c>
      <c r="T36" s="17">
        <v>0</v>
      </c>
      <c r="U36" s="14">
        <f t="shared" si="6"/>
        <v>13.2</v>
      </c>
      <c r="V36" s="14">
        <v>0</v>
      </c>
      <c r="W36" s="14">
        <v>0</v>
      </c>
      <c r="X36" s="14">
        <v>0</v>
      </c>
      <c r="Y36" s="16">
        <f t="shared" si="7"/>
        <v>13.2</v>
      </c>
      <c r="Z36" s="1"/>
    </row>
    <row r="37" spans="1:26" ht="27.75" customHeight="1">
      <c r="A37" s="42" t="s">
        <v>167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27.75" customHeight="1">
      <c r="A38" s="30" t="s">
        <v>92</v>
      </c>
      <c r="B38" s="43" t="s">
        <v>66</v>
      </c>
      <c r="C38" s="43" t="s">
        <v>54</v>
      </c>
      <c r="D38" s="27" t="s">
        <v>90</v>
      </c>
      <c r="E38" s="27" t="s">
        <v>91</v>
      </c>
      <c r="F38" s="27" t="s">
        <v>89</v>
      </c>
      <c r="G38" s="30" t="s">
        <v>70</v>
      </c>
      <c r="H38" s="33" t="s">
        <v>71</v>
      </c>
      <c r="I38" s="34"/>
      <c r="J38" s="34"/>
      <c r="K38" s="34"/>
      <c r="L38" s="34"/>
      <c r="M38" s="34"/>
      <c r="N38" s="35"/>
      <c r="O38" s="33" t="s">
        <v>81</v>
      </c>
      <c r="P38" s="34"/>
      <c r="Q38" s="35"/>
      <c r="R38" s="33" t="s">
        <v>84</v>
      </c>
      <c r="S38" s="35"/>
      <c r="T38" s="9" t="s">
        <v>87</v>
      </c>
      <c r="U38" s="36" t="s">
        <v>146</v>
      </c>
      <c r="V38" s="39" t="s">
        <v>145</v>
      </c>
      <c r="W38" s="40"/>
      <c r="X38" s="41"/>
      <c r="Y38" s="36" t="s">
        <v>94</v>
      </c>
      <c r="Z38" s="30" t="s">
        <v>53</v>
      </c>
    </row>
    <row r="39" spans="1:26" ht="17.25" customHeight="1">
      <c r="A39" s="31"/>
      <c r="B39" s="44"/>
      <c r="C39" s="44"/>
      <c r="D39" s="28"/>
      <c r="E39" s="28"/>
      <c r="F39" s="28"/>
      <c r="G39" s="31"/>
      <c r="H39" s="33" t="s">
        <v>72</v>
      </c>
      <c r="I39" s="34"/>
      <c r="J39" s="35"/>
      <c r="K39" s="33" t="s">
        <v>76</v>
      </c>
      <c r="L39" s="34"/>
      <c r="M39" s="34"/>
      <c r="N39" s="35"/>
      <c r="O39" s="36" t="s">
        <v>82</v>
      </c>
      <c r="P39" s="36" t="s">
        <v>93</v>
      </c>
      <c r="Q39" s="36" t="s">
        <v>83</v>
      </c>
      <c r="R39" s="36" t="s">
        <v>85</v>
      </c>
      <c r="S39" s="36" t="s">
        <v>86</v>
      </c>
      <c r="T39" s="36" t="s">
        <v>88</v>
      </c>
      <c r="U39" s="37"/>
      <c r="V39" s="36" t="s">
        <v>142</v>
      </c>
      <c r="W39" s="36" t="s">
        <v>143</v>
      </c>
      <c r="X39" s="36" t="s">
        <v>144</v>
      </c>
      <c r="Y39" s="37"/>
      <c r="Z39" s="31"/>
    </row>
    <row r="40" spans="1:26" ht="74.25" customHeight="1">
      <c r="A40" s="32"/>
      <c r="B40" s="45"/>
      <c r="C40" s="45"/>
      <c r="D40" s="29"/>
      <c r="E40" s="29"/>
      <c r="F40" s="29"/>
      <c r="G40" s="32"/>
      <c r="H40" s="22" t="s">
        <v>73</v>
      </c>
      <c r="I40" s="22" t="s">
        <v>74</v>
      </c>
      <c r="J40" s="22" t="s">
        <v>75</v>
      </c>
      <c r="K40" s="23" t="s">
        <v>77</v>
      </c>
      <c r="L40" s="23" t="s">
        <v>78</v>
      </c>
      <c r="M40" s="23" t="s">
        <v>79</v>
      </c>
      <c r="N40" s="23" t="s">
        <v>80</v>
      </c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2"/>
    </row>
    <row r="41" spans="1:26" ht="31.5" customHeight="1">
      <c r="A41" s="21">
        <v>1</v>
      </c>
      <c r="B41" s="4" t="s">
        <v>168</v>
      </c>
      <c r="C41" s="24">
        <v>70020610</v>
      </c>
      <c r="D41" s="24" t="s">
        <v>0</v>
      </c>
      <c r="E41" s="24" t="s">
        <v>48</v>
      </c>
      <c r="F41" s="24" t="s">
        <v>49</v>
      </c>
      <c r="G41" s="6" t="s">
        <v>179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6</v>
      </c>
      <c r="P41" s="18">
        <v>5</v>
      </c>
      <c r="Q41" s="17">
        <v>1</v>
      </c>
      <c r="R41" s="19">
        <v>3.6</v>
      </c>
      <c r="S41" s="17">
        <v>0</v>
      </c>
      <c r="T41" s="17">
        <v>0</v>
      </c>
      <c r="U41" s="14">
        <f>SUM(H41:T41)</f>
        <v>15.6</v>
      </c>
      <c r="V41" s="14">
        <v>0</v>
      </c>
      <c r="W41" s="14">
        <v>0</v>
      </c>
      <c r="X41" s="14">
        <v>0</v>
      </c>
      <c r="Y41" s="16">
        <f t="shared" ref="Y41" si="10">U41+V41+W41+X41</f>
        <v>15.6</v>
      </c>
      <c r="Z41" s="1"/>
    </row>
    <row r="42" spans="1:26" ht="31.5" customHeight="1">
      <c r="A42" s="21">
        <v>2</v>
      </c>
      <c r="B42" s="4" t="s">
        <v>168</v>
      </c>
      <c r="C42" s="24">
        <v>43214576</v>
      </c>
      <c r="D42" s="24" t="s">
        <v>106</v>
      </c>
      <c r="E42" s="24" t="s">
        <v>45</v>
      </c>
      <c r="F42" s="24" t="s">
        <v>107</v>
      </c>
      <c r="G42" s="6" t="s">
        <v>179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8">
        <v>4.5</v>
      </c>
      <c r="Q42" s="17">
        <v>4</v>
      </c>
      <c r="R42" s="19">
        <v>7</v>
      </c>
      <c r="S42" s="17">
        <v>0</v>
      </c>
      <c r="T42" s="17">
        <v>0</v>
      </c>
      <c r="U42" s="14">
        <f>SUM(H42:T42)</f>
        <v>15.5</v>
      </c>
      <c r="V42" s="14">
        <v>0</v>
      </c>
      <c r="W42" s="14">
        <v>0</v>
      </c>
      <c r="X42" s="14">
        <v>0</v>
      </c>
      <c r="Y42" s="16">
        <f t="shared" ref="Y42:Y49" si="11">U42+V42+W42+X42</f>
        <v>15.5</v>
      </c>
      <c r="Z42" s="1"/>
    </row>
    <row r="43" spans="1:26" ht="31.5" customHeight="1">
      <c r="A43" s="21">
        <v>3</v>
      </c>
      <c r="B43" s="4" t="s">
        <v>168</v>
      </c>
      <c r="C43" s="24">
        <v>74448319</v>
      </c>
      <c r="D43" s="24" t="s">
        <v>108</v>
      </c>
      <c r="E43" s="24" t="s">
        <v>109</v>
      </c>
      <c r="F43" s="24" t="s">
        <v>110</v>
      </c>
      <c r="G43" s="6" t="s">
        <v>179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2</v>
      </c>
      <c r="P43" s="18">
        <v>2</v>
      </c>
      <c r="Q43" s="17">
        <v>1</v>
      </c>
      <c r="R43" s="19">
        <v>5.7</v>
      </c>
      <c r="S43" s="17">
        <v>0</v>
      </c>
      <c r="T43" s="17">
        <v>0</v>
      </c>
      <c r="U43" s="14">
        <f t="shared" ref="U43:U49" si="12">SUM(H43:T43)</f>
        <v>10.7</v>
      </c>
      <c r="V43" s="14">
        <v>0</v>
      </c>
      <c r="W43" s="14">
        <v>0</v>
      </c>
      <c r="X43" s="14">
        <v>0</v>
      </c>
      <c r="Y43" s="16">
        <f t="shared" si="11"/>
        <v>10.7</v>
      </c>
      <c r="Z43" s="1"/>
    </row>
    <row r="44" spans="1:26" ht="31.5" customHeight="1">
      <c r="A44" s="21">
        <v>4</v>
      </c>
      <c r="B44" s="4" t="s">
        <v>168</v>
      </c>
      <c r="C44" s="24">
        <v>29105161</v>
      </c>
      <c r="D44" s="24" t="s">
        <v>111</v>
      </c>
      <c r="E44" s="24" t="s">
        <v>112</v>
      </c>
      <c r="F44" s="24" t="s">
        <v>113</v>
      </c>
      <c r="G44" s="6" t="s">
        <v>179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8">
        <v>0</v>
      </c>
      <c r="Q44" s="17">
        <v>0</v>
      </c>
      <c r="R44" s="19">
        <v>9.6</v>
      </c>
      <c r="S44" s="17">
        <v>0</v>
      </c>
      <c r="T44" s="17">
        <v>0</v>
      </c>
      <c r="U44" s="14">
        <f t="shared" si="12"/>
        <v>9.6</v>
      </c>
      <c r="V44" s="14">
        <v>0</v>
      </c>
      <c r="W44" s="14">
        <v>0</v>
      </c>
      <c r="X44" s="14">
        <v>0</v>
      </c>
      <c r="Y44" s="16">
        <f t="shared" si="11"/>
        <v>9.6</v>
      </c>
      <c r="Z44" s="1"/>
    </row>
    <row r="45" spans="1:26" ht="31.5" customHeight="1">
      <c r="A45" s="21">
        <v>5</v>
      </c>
      <c r="B45" s="4" t="s">
        <v>168</v>
      </c>
      <c r="C45" s="24">
        <v>70231990</v>
      </c>
      <c r="D45" s="24" t="s">
        <v>32</v>
      </c>
      <c r="E45" s="24" t="s">
        <v>1</v>
      </c>
      <c r="F45" s="24" t="s">
        <v>114</v>
      </c>
      <c r="G45" s="6" t="s">
        <v>179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6</v>
      </c>
      <c r="P45" s="18">
        <v>3</v>
      </c>
      <c r="Q45" s="17">
        <v>0</v>
      </c>
      <c r="R45" s="19">
        <v>0</v>
      </c>
      <c r="S45" s="17">
        <v>0</v>
      </c>
      <c r="T45" s="17">
        <v>0</v>
      </c>
      <c r="U45" s="14">
        <f t="shared" si="12"/>
        <v>9</v>
      </c>
      <c r="V45" s="14">
        <v>0</v>
      </c>
      <c r="W45" s="14">
        <v>0</v>
      </c>
      <c r="X45" s="14">
        <v>0</v>
      </c>
      <c r="Y45" s="16">
        <f t="shared" si="11"/>
        <v>9</v>
      </c>
      <c r="Z45" s="1"/>
    </row>
    <row r="46" spans="1:26" ht="31.5" customHeight="1">
      <c r="A46" s="21">
        <v>6</v>
      </c>
      <c r="B46" s="4" t="s">
        <v>168</v>
      </c>
      <c r="C46" s="24">
        <v>45926470</v>
      </c>
      <c r="D46" s="24" t="s">
        <v>115</v>
      </c>
      <c r="E46" s="24" t="s">
        <v>116</v>
      </c>
      <c r="F46" s="24" t="s">
        <v>117</v>
      </c>
      <c r="G46" s="6" t="s">
        <v>179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2</v>
      </c>
      <c r="P46" s="18">
        <v>1.5</v>
      </c>
      <c r="Q46" s="17">
        <v>1</v>
      </c>
      <c r="R46" s="19">
        <v>2.2000000000000002</v>
      </c>
      <c r="S46" s="17">
        <v>0</v>
      </c>
      <c r="T46" s="17">
        <v>0</v>
      </c>
      <c r="U46" s="14">
        <f t="shared" si="12"/>
        <v>6.7</v>
      </c>
      <c r="V46" s="14">
        <v>0</v>
      </c>
      <c r="W46" s="14">
        <v>0</v>
      </c>
      <c r="X46" s="14">
        <v>0</v>
      </c>
      <c r="Y46" s="16">
        <f t="shared" si="11"/>
        <v>6.7</v>
      </c>
      <c r="Z46" s="1"/>
    </row>
    <row r="47" spans="1:26" ht="33.75" customHeight="1">
      <c r="A47" s="21">
        <v>7</v>
      </c>
      <c r="B47" s="4" t="s">
        <v>168</v>
      </c>
      <c r="C47" s="24">
        <v>46961037</v>
      </c>
      <c r="D47" s="24" t="s">
        <v>118</v>
      </c>
      <c r="E47" s="24" t="s">
        <v>17</v>
      </c>
      <c r="F47" s="24" t="s">
        <v>119</v>
      </c>
      <c r="G47" s="6" t="s">
        <v>178</v>
      </c>
      <c r="H47" s="17">
        <v>0</v>
      </c>
      <c r="I47" s="17">
        <v>0</v>
      </c>
      <c r="J47" s="17">
        <v>4</v>
      </c>
      <c r="K47" s="17">
        <v>0</v>
      </c>
      <c r="L47" s="17">
        <v>0</v>
      </c>
      <c r="M47" s="17">
        <v>0</v>
      </c>
      <c r="N47" s="17">
        <v>0</v>
      </c>
      <c r="O47" s="17">
        <v>2</v>
      </c>
      <c r="P47" s="17">
        <v>6</v>
      </c>
      <c r="Q47" s="17">
        <v>1</v>
      </c>
      <c r="R47" s="17">
        <v>6.9</v>
      </c>
      <c r="S47" s="17">
        <v>0</v>
      </c>
      <c r="T47" s="17">
        <v>0</v>
      </c>
      <c r="U47" s="14">
        <f t="shared" si="12"/>
        <v>19.899999999999999</v>
      </c>
      <c r="V47" s="14">
        <v>0</v>
      </c>
      <c r="W47" s="14">
        <v>0</v>
      </c>
      <c r="X47" s="14">
        <v>0</v>
      </c>
      <c r="Y47" s="16">
        <f t="shared" si="11"/>
        <v>19.899999999999999</v>
      </c>
      <c r="Z47" s="1"/>
    </row>
    <row r="48" spans="1:26" ht="33.75" customHeight="1">
      <c r="A48" s="21">
        <v>8</v>
      </c>
      <c r="B48" s="4" t="s">
        <v>168</v>
      </c>
      <c r="C48" s="24">
        <v>72020326</v>
      </c>
      <c r="D48" s="24" t="s">
        <v>120</v>
      </c>
      <c r="E48" s="24" t="s">
        <v>3</v>
      </c>
      <c r="F48" s="24" t="s">
        <v>121</v>
      </c>
      <c r="G48" s="6" t="s">
        <v>178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8">
        <v>0.5</v>
      </c>
      <c r="Q48" s="17">
        <v>0</v>
      </c>
      <c r="R48" s="17">
        <v>0</v>
      </c>
      <c r="S48" s="17">
        <v>0</v>
      </c>
      <c r="T48" s="17">
        <v>0</v>
      </c>
      <c r="U48" s="14">
        <f t="shared" si="12"/>
        <v>0.5</v>
      </c>
      <c r="V48" s="14">
        <v>0</v>
      </c>
      <c r="W48" s="14">
        <v>0</v>
      </c>
      <c r="X48" s="14">
        <v>0</v>
      </c>
      <c r="Y48" s="16">
        <f t="shared" si="11"/>
        <v>0.5</v>
      </c>
      <c r="Z48" s="1"/>
    </row>
    <row r="49" spans="1:26" ht="33.75" customHeight="1">
      <c r="A49" s="21">
        <v>9</v>
      </c>
      <c r="B49" s="4" t="s">
        <v>168</v>
      </c>
      <c r="C49" s="24">
        <v>72240966</v>
      </c>
      <c r="D49" s="24" t="s">
        <v>122</v>
      </c>
      <c r="E49" s="24" t="s">
        <v>3</v>
      </c>
      <c r="F49" s="24" t="s">
        <v>123</v>
      </c>
      <c r="G49" s="6" t="s">
        <v>178</v>
      </c>
      <c r="H49" s="7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10">
        <v>0.5</v>
      </c>
      <c r="Q49" s="3">
        <v>0</v>
      </c>
      <c r="R49" s="3">
        <v>0</v>
      </c>
      <c r="S49" s="3">
        <v>0</v>
      </c>
      <c r="T49" s="3">
        <v>0</v>
      </c>
      <c r="U49" s="13">
        <f t="shared" si="12"/>
        <v>0.5</v>
      </c>
      <c r="V49" s="13">
        <v>0</v>
      </c>
      <c r="W49" s="13">
        <v>0</v>
      </c>
      <c r="X49" s="13">
        <v>0</v>
      </c>
      <c r="Y49" s="16">
        <f t="shared" si="11"/>
        <v>0.5</v>
      </c>
      <c r="Z49" s="1"/>
    </row>
    <row r="50" spans="1:26" ht="27.75" customHeight="1">
      <c r="A50" s="42" t="s">
        <v>158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27.75" customHeight="1">
      <c r="A51" s="30" t="s">
        <v>92</v>
      </c>
      <c r="B51" s="43" t="s">
        <v>66</v>
      </c>
      <c r="C51" s="43" t="s">
        <v>54</v>
      </c>
      <c r="D51" s="27" t="s">
        <v>90</v>
      </c>
      <c r="E51" s="27" t="s">
        <v>91</v>
      </c>
      <c r="F51" s="27" t="s">
        <v>89</v>
      </c>
      <c r="G51" s="30" t="s">
        <v>70</v>
      </c>
      <c r="H51" s="33" t="s">
        <v>71</v>
      </c>
      <c r="I51" s="34"/>
      <c r="J51" s="34"/>
      <c r="K51" s="34"/>
      <c r="L51" s="34"/>
      <c r="M51" s="34"/>
      <c r="N51" s="35"/>
      <c r="O51" s="33" t="s">
        <v>81</v>
      </c>
      <c r="P51" s="34"/>
      <c r="Q51" s="35"/>
      <c r="R51" s="33" t="s">
        <v>84</v>
      </c>
      <c r="S51" s="35"/>
      <c r="T51" s="9" t="s">
        <v>87</v>
      </c>
      <c r="U51" s="36" t="s">
        <v>146</v>
      </c>
      <c r="V51" s="39" t="s">
        <v>145</v>
      </c>
      <c r="W51" s="40"/>
      <c r="X51" s="41"/>
      <c r="Y51" s="36" t="s">
        <v>94</v>
      </c>
      <c r="Z51" s="30" t="s">
        <v>53</v>
      </c>
    </row>
    <row r="52" spans="1:26" ht="17.25" customHeight="1">
      <c r="A52" s="31"/>
      <c r="B52" s="44"/>
      <c r="C52" s="44"/>
      <c r="D52" s="28"/>
      <c r="E52" s="28"/>
      <c r="F52" s="28"/>
      <c r="G52" s="31"/>
      <c r="H52" s="33" t="s">
        <v>72</v>
      </c>
      <c r="I52" s="34"/>
      <c r="J52" s="35"/>
      <c r="K52" s="33" t="s">
        <v>76</v>
      </c>
      <c r="L52" s="34"/>
      <c r="M52" s="34"/>
      <c r="N52" s="35"/>
      <c r="O52" s="36" t="s">
        <v>82</v>
      </c>
      <c r="P52" s="36" t="s">
        <v>93</v>
      </c>
      <c r="Q52" s="36" t="s">
        <v>83</v>
      </c>
      <c r="R52" s="36" t="s">
        <v>85</v>
      </c>
      <c r="S52" s="36" t="s">
        <v>86</v>
      </c>
      <c r="T52" s="36" t="s">
        <v>88</v>
      </c>
      <c r="U52" s="37"/>
      <c r="V52" s="36" t="s">
        <v>142</v>
      </c>
      <c r="W52" s="36" t="s">
        <v>143</v>
      </c>
      <c r="X52" s="36" t="s">
        <v>144</v>
      </c>
      <c r="Y52" s="37"/>
      <c r="Z52" s="31"/>
    </row>
    <row r="53" spans="1:26" ht="75.75" customHeight="1">
      <c r="A53" s="32"/>
      <c r="B53" s="45"/>
      <c r="C53" s="45"/>
      <c r="D53" s="29"/>
      <c r="E53" s="29"/>
      <c r="F53" s="29"/>
      <c r="G53" s="32"/>
      <c r="H53" s="22" t="s">
        <v>73</v>
      </c>
      <c r="I53" s="22" t="s">
        <v>74</v>
      </c>
      <c r="J53" s="22" t="s">
        <v>75</v>
      </c>
      <c r="K53" s="23" t="s">
        <v>77</v>
      </c>
      <c r="L53" s="23" t="s">
        <v>78</v>
      </c>
      <c r="M53" s="23" t="s">
        <v>79</v>
      </c>
      <c r="N53" s="23" t="s">
        <v>80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2"/>
    </row>
    <row r="54" spans="1:26" ht="36.75" customHeight="1">
      <c r="A54" s="21">
        <v>1</v>
      </c>
      <c r="B54" s="4" t="s">
        <v>157</v>
      </c>
      <c r="C54" s="24">
        <v>41740170</v>
      </c>
      <c r="D54" s="24" t="s">
        <v>37</v>
      </c>
      <c r="E54" s="24" t="s">
        <v>25</v>
      </c>
      <c r="F54" s="24" t="s">
        <v>38</v>
      </c>
      <c r="G54" s="6" t="s">
        <v>179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10</v>
      </c>
      <c r="P54" s="18">
        <v>3</v>
      </c>
      <c r="Q54" s="17">
        <v>4</v>
      </c>
      <c r="R54" s="19">
        <v>10.8</v>
      </c>
      <c r="S54" s="17">
        <v>0</v>
      </c>
      <c r="T54" s="17">
        <v>0</v>
      </c>
      <c r="U54" s="14">
        <f>SUM(H54:T54)</f>
        <v>27.8</v>
      </c>
      <c r="V54" s="14">
        <v>0</v>
      </c>
      <c r="W54" s="14">
        <v>0</v>
      </c>
      <c r="X54" s="14">
        <v>0</v>
      </c>
      <c r="Y54" s="16">
        <f t="shared" ref="Y54" si="13">U54+V54+W54+X54</f>
        <v>27.8</v>
      </c>
      <c r="Z54" s="1"/>
    </row>
    <row r="55" spans="1:26" s="8" customFormat="1" ht="36.75" customHeight="1">
      <c r="A55" s="21">
        <v>2</v>
      </c>
      <c r="B55" s="4" t="s">
        <v>157</v>
      </c>
      <c r="C55" s="24">
        <v>42841695</v>
      </c>
      <c r="D55" s="24" t="s">
        <v>159</v>
      </c>
      <c r="E55" s="24" t="s">
        <v>160</v>
      </c>
      <c r="F55" s="24" t="s">
        <v>161</v>
      </c>
      <c r="G55" s="6" t="s">
        <v>179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4</v>
      </c>
      <c r="P55" s="18">
        <v>4</v>
      </c>
      <c r="Q55" s="17">
        <v>4</v>
      </c>
      <c r="R55" s="19">
        <v>10.7</v>
      </c>
      <c r="S55" s="17">
        <v>0</v>
      </c>
      <c r="T55" s="17">
        <v>0</v>
      </c>
      <c r="U55" s="14">
        <f t="shared" ref="U55:U57" si="14">SUM(H55:T55)</f>
        <v>22.7</v>
      </c>
      <c r="V55" s="14">
        <v>0</v>
      </c>
      <c r="W55" s="14">
        <v>0</v>
      </c>
      <c r="X55" s="14">
        <v>0</v>
      </c>
      <c r="Y55" s="16">
        <f t="shared" ref="Y55:Y57" si="15">U55+V55+W55+X55</f>
        <v>22.7</v>
      </c>
      <c r="Z55" s="1"/>
    </row>
    <row r="56" spans="1:26" s="8" customFormat="1" ht="36.75" customHeight="1">
      <c r="A56" s="21">
        <v>3</v>
      </c>
      <c r="B56" s="4" t="s">
        <v>157</v>
      </c>
      <c r="C56" s="24">
        <v>70970124</v>
      </c>
      <c r="D56" s="24" t="s">
        <v>162</v>
      </c>
      <c r="E56" s="24" t="s">
        <v>163</v>
      </c>
      <c r="F56" s="24" t="s">
        <v>164</v>
      </c>
      <c r="G56" s="6" t="s">
        <v>181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2</v>
      </c>
      <c r="P56" s="18">
        <v>2</v>
      </c>
      <c r="Q56" s="17">
        <v>4</v>
      </c>
      <c r="R56" s="19">
        <v>14.4</v>
      </c>
      <c r="S56" s="17">
        <v>0</v>
      </c>
      <c r="T56" s="17">
        <v>0</v>
      </c>
      <c r="U56" s="14">
        <f t="shared" si="14"/>
        <v>22.4</v>
      </c>
      <c r="V56" s="14">
        <v>0</v>
      </c>
      <c r="W56" s="14">
        <v>0</v>
      </c>
      <c r="X56" s="14">
        <v>0</v>
      </c>
      <c r="Y56" s="16">
        <f t="shared" si="15"/>
        <v>22.4</v>
      </c>
      <c r="Z56" s="1"/>
    </row>
    <row r="57" spans="1:26" ht="36.75" customHeight="1">
      <c r="A57" s="21">
        <v>4</v>
      </c>
      <c r="B57" s="4" t="s">
        <v>157</v>
      </c>
      <c r="C57" s="24">
        <v>46278935</v>
      </c>
      <c r="D57" s="24" t="s">
        <v>52</v>
      </c>
      <c r="E57" s="24" t="s">
        <v>33</v>
      </c>
      <c r="F57" s="24" t="s">
        <v>165</v>
      </c>
      <c r="G57" s="6" t="s">
        <v>181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8">
        <v>0.5</v>
      </c>
      <c r="Q57" s="17">
        <v>2</v>
      </c>
      <c r="R57" s="19">
        <v>0</v>
      </c>
      <c r="S57" s="17">
        <v>0</v>
      </c>
      <c r="T57" s="17">
        <v>0</v>
      </c>
      <c r="U57" s="14">
        <f t="shared" si="14"/>
        <v>2.5</v>
      </c>
      <c r="V57" s="14">
        <v>0</v>
      </c>
      <c r="W57" s="14">
        <v>0</v>
      </c>
      <c r="X57" s="14">
        <v>0</v>
      </c>
      <c r="Y57" s="16">
        <f t="shared" si="15"/>
        <v>2.5</v>
      </c>
      <c r="Z57" s="1"/>
    </row>
    <row r="58" spans="1:26" ht="27.75" customHeight="1">
      <c r="A58" s="42" t="s">
        <v>58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27.75" customHeight="1">
      <c r="A59" s="30" t="s">
        <v>92</v>
      </c>
      <c r="B59" s="43" t="s">
        <v>66</v>
      </c>
      <c r="C59" s="43" t="s">
        <v>54</v>
      </c>
      <c r="D59" s="27" t="s">
        <v>90</v>
      </c>
      <c r="E59" s="27" t="s">
        <v>91</v>
      </c>
      <c r="F59" s="27" t="s">
        <v>89</v>
      </c>
      <c r="G59" s="30" t="s">
        <v>70</v>
      </c>
      <c r="H59" s="33" t="s">
        <v>71</v>
      </c>
      <c r="I59" s="34"/>
      <c r="J59" s="34"/>
      <c r="K59" s="34"/>
      <c r="L59" s="34"/>
      <c r="M59" s="34"/>
      <c r="N59" s="35"/>
      <c r="O59" s="33" t="s">
        <v>81</v>
      </c>
      <c r="P59" s="34"/>
      <c r="Q59" s="35"/>
      <c r="R59" s="33" t="s">
        <v>84</v>
      </c>
      <c r="S59" s="35"/>
      <c r="T59" s="9" t="s">
        <v>87</v>
      </c>
      <c r="U59" s="36" t="s">
        <v>146</v>
      </c>
      <c r="V59" s="39" t="s">
        <v>145</v>
      </c>
      <c r="W59" s="40"/>
      <c r="X59" s="41"/>
      <c r="Y59" s="36" t="s">
        <v>94</v>
      </c>
      <c r="Z59" s="30" t="s">
        <v>53</v>
      </c>
    </row>
    <row r="60" spans="1:26" ht="17.25" customHeight="1">
      <c r="A60" s="31"/>
      <c r="B60" s="44"/>
      <c r="C60" s="44"/>
      <c r="D60" s="28"/>
      <c r="E60" s="28"/>
      <c r="F60" s="28"/>
      <c r="G60" s="31"/>
      <c r="H60" s="33" t="s">
        <v>72</v>
      </c>
      <c r="I60" s="34"/>
      <c r="J60" s="35"/>
      <c r="K60" s="33" t="s">
        <v>76</v>
      </c>
      <c r="L60" s="34"/>
      <c r="M60" s="34"/>
      <c r="N60" s="35"/>
      <c r="O60" s="36" t="s">
        <v>82</v>
      </c>
      <c r="P60" s="36" t="s">
        <v>93</v>
      </c>
      <c r="Q60" s="36" t="s">
        <v>83</v>
      </c>
      <c r="R60" s="36" t="s">
        <v>85</v>
      </c>
      <c r="S60" s="36" t="s">
        <v>86</v>
      </c>
      <c r="T60" s="36" t="s">
        <v>88</v>
      </c>
      <c r="U60" s="37"/>
      <c r="V60" s="36" t="s">
        <v>142</v>
      </c>
      <c r="W60" s="36" t="s">
        <v>143</v>
      </c>
      <c r="X60" s="36" t="s">
        <v>144</v>
      </c>
      <c r="Y60" s="37"/>
      <c r="Z60" s="31"/>
    </row>
    <row r="61" spans="1:26" ht="78" customHeight="1">
      <c r="A61" s="32"/>
      <c r="B61" s="45"/>
      <c r="C61" s="45"/>
      <c r="D61" s="29"/>
      <c r="E61" s="29"/>
      <c r="F61" s="29"/>
      <c r="G61" s="32"/>
      <c r="H61" s="22" t="s">
        <v>73</v>
      </c>
      <c r="I61" s="22" t="s">
        <v>74</v>
      </c>
      <c r="J61" s="22" t="s">
        <v>75</v>
      </c>
      <c r="K61" s="23" t="s">
        <v>77</v>
      </c>
      <c r="L61" s="23" t="s">
        <v>78</v>
      </c>
      <c r="M61" s="23" t="s">
        <v>79</v>
      </c>
      <c r="N61" s="23" t="s">
        <v>80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2"/>
    </row>
    <row r="62" spans="1:26" ht="31.5" customHeight="1">
      <c r="A62" s="21">
        <v>1</v>
      </c>
      <c r="B62" s="4" t="s">
        <v>67</v>
      </c>
      <c r="C62" s="24">
        <v>44942650</v>
      </c>
      <c r="D62" s="24" t="s">
        <v>24</v>
      </c>
      <c r="E62" s="24" t="s">
        <v>11</v>
      </c>
      <c r="F62" s="24" t="s">
        <v>39</v>
      </c>
      <c r="G62" s="6" t="s">
        <v>179</v>
      </c>
      <c r="H62" s="17">
        <v>0</v>
      </c>
      <c r="I62" s="17">
        <v>10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v>0.5</v>
      </c>
      <c r="Q62" s="17">
        <v>2</v>
      </c>
      <c r="R62" s="19">
        <v>10.199999999999999</v>
      </c>
      <c r="S62" s="17">
        <v>0</v>
      </c>
      <c r="T62" s="17">
        <v>0</v>
      </c>
      <c r="U62" s="14">
        <f>SUM(H62:T62)</f>
        <v>22.7</v>
      </c>
      <c r="V62" s="14">
        <v>0</v>
      </c>
      <c r="W62" s="14">
        <v>0</v>
      </c>
      <c r="X62" s="14">
        <v>0</v>
      </c>
      <c r="Y62" s="16">
        <f t="shared" ref="Y62" si="16">U62+V62+W62+X62</f>
        <v>22.7</v>
      </c>
      <c r="Z62" s="1"/>
    </row>
    <row r="63" spans="1:26" ht="31.5" customHeight="1">
      <c r="A63" s="21">
        <v>2</v>
      </c>
      <c r="B63" s="4" t="s">
        <v>67</v>
      </c>
      <c r="C63" s="24">
        <v>70317728</v>
      </c>
      <c r="D63" s="24" t="s">
        <v>59</v>
      </c>
      <c r="E63" s="24" t="s">
        <v>12</v>
      </c>
      <c r="F63" s="24" t="s">
        <v>63</v>
      </c>
      <c r="G63" s="6" t="s">
        <v>179</v>
      </c>
      <c r="H63" s="17">
        <v>0</v>
      </c>
      <c r="I63" s="17">
        <v>0</v>
      </c>
      <c r="J63" s="17">
        <v>4</v>
      </c>
      <c r="K63" s="17">
        <v>0</v>
      </c>
      <c r="L63" s="17">
        <v>0</v>
      </c>
      <c r="M63" s="17">
        <v>0</v>
      </c>
      <c r="N63" s="17">
        <v>0</v>
      </c>
      <c r="O63" s="17">
        <v>4</v>
      </c>
      <c r="P63" s="18">
        <v>6</v>
      </c>
      <c r="Q63" s="17">
        <v>4</v>
      </c>
      <c r="R63" s="19">
        <v>0</v>
      </c>
      <c r="S63" s="17">
        <v>0</v>
      </c>
      <c r="T63" s="17">
        <v>0</v>
      </c>
      <c r="U63" s="14">
        <f t="shared" ref="U63" si="17">SUM(H63:T63)</f>
        <v>18</v>
      </c>
      <c r="V63" s="14">
        <v>0</v>
      </c>
      <c r="W63" s="14">
        <v>0</v>
      </c>
      <c r="X63" s="14">
        <v>0</v>
      </c>
      <c r="Y63" s="16">
        <f t="shared" ref="Y63" si="18">U63+V63+W63+X63</f>
        <v>18</v>
      </c>
      <c r="Z63" s="1"/>
    </row>
    <row r="64" spans="1:26" ht="31.5" customHeight="1">
      <c r="A64" s="21">
        <v>3</v>
      </c>
      <c r="B64" s="4" t="s">
        <v>67</v>
      </c>
      <c r="C64" s="24">
        <v>70145829</v>
      </c>
      <c r="D64" s="24" t="s">
        <v>60</v>
      </c>
      <c r="E64" s="24" t="s">
        <v>62</v>
      </c>
      <c r="F64" s="24" t="s">
        <v>64</v>
      </c>
      <c r="G64" s="6" t="s">
        <v>179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8">
        <v>3.5</v>
      </c>
      <c r="Q64" s="17">
        <v>1</v>
      </c>
      <c r="R64" s="19">
        <v>6.6</v>
      </c>
      <c r="S64" s="17">
        <v>0</v>
      </c>
      <c r="T64" s="17">
        <v>0</v>
      </c>
      <c r="U64" s="14">
        <f t="shared" ref="U64:U66" si="19">SUM(H64:T64)</f>
        <v>11.1</v>
      </c>
      <c r="V64" s="14">
        <v>0</v>
      </c>
      <c r="W64" s="14">
        <v>0</v>
      </c>
      <c r="X64" s="14">
        <v>0</v>
      </c>
      <c r="Y64" s="16">
        <f t="shared" ref="Y64:Y66" si="20">U64+V64+W64+X64</f>
        <v>11.1</v>
      </c>
      <c r="Z64" s="1"/>
    </row>
    <row r="65" spans="1:26" ht="46.5" customHeight="1">
      <c r="A65" s="21">
        <v>4</v>
      </c>
      <c r="B65" s="4" t="s">
        <v>67</v>
      </c>
      <c r="C65" s="24">
        <v>44063429</v>
      </c>
      <c r="D65" s="24" t="s">
        <v>61</v>
      </c>
      <c r="E65" s="24" t="s">
        <v>62</v>
      </c>
      <c r="F65" s="24" t="s">
        <v>65</v>
      </c>
      <c r="G65" s="6" t="s">
        <v>180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4</v>
      </c>
      <c r="N65" s="17">
        <v>0</v>
      </c>
      <c r="O65" s="17">
        <v>0</v>
      </c>
      <c r="P65" s="18">
        <v>0</v>
      </c>
      <c r="Q65" s="17">
        <v>0</v>
      </c>
      <c r="R65" s="19">
        <v>0</v>
      </c>
      <c r="S65" s="17">
        <v>0</v>
      </c>
      <c r="T65" s="17">
        <v>0</v>
      </c>
      <c r="U65" s="14">
        <f t="shared" si="19"/>
        <v>4</v>
      </c>
      <c r="V65" s="14">
        <v>0</v>
      </c>
      <c r="W65" s="14">
        <v>0</v>
      </c>
      <c r="X65" s="14">
        <v>0</v>
      </c>
      <c r="Y65" s="16">
        <f t="shared" si="20"/>
        <v>4</v>
      </c>
      <c r="Z65" s="12"/>
    </row>
    <row r="66" spans="1:26" ht="31.5" customHeight="1">
      <c r="A66" s="21">
        <v>5</v>
      </c>
      <c r="B66" s="4" t="s">
        <v>67</v>
      </c>
      <c r="C66" s="24">
        <v>71092594</v>
      </c>
      <c r="D66" s="24" t="s">
        <v>68</v>
      </c>
      <c r="E66" s="24" t="s">
        <v>52</v>
      </c>
      <c r="F66" s="24" t="s">
        <v>69</v>
      </c>
      <c r="G66" s="6" t="s">
        <v>180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8">
        <v>0</v>
      </c>
      <c r="Q66" s="17">
        <v>0</v>
      </c>
      <c r="R66" s="19">
        <v>0</v>
      </c>
      <c r="S66" s="17">
        <v>0</v>
      </c>
      <c r="T66" s="17">
        <v>0</v>
      </c>
      <c r="U66" s="14">
        <f t="shared" si="19"/>
        <v>0</v>
      </c>
      <c r="V66" s="14">
        <v>0</v>
      </c>
      <c r="W66" s="14">
        <v>0</v>
      </c>
      <c r="X66" s="14">
        <v>0</v>
      </c>
      <c r="Y66" s="16">
        <f t="shared" si="20"/>
        <v>0</v>
      </c>
      <c r="Z66" s="1"/>
    </row>
    <row r="67" spans="1:26" ht="27.75" customHeight="1">
      <c r="A67" s="42" t="s">
        <v>184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27.75" customHeight="1">
      <c r="A68" s="30" t="s">
        <v>92</v>
      </c>
      <c r="B68" s="43" t="s">
        <v>66</v>
      </c>
      <c r="C68" s="43" t="s">
        <v>54</v>
      </c>
      <c r="D68" s="27" t="s">
        <v>90</v>
      </c>
      <c r="E68" s="27" t="s">
        <v>91</v>
      </c>
      <c r="F68" s="27" t="s">
        <v>89</v>
      </c>
      <c r="G68" s="30" t="s">
        <v>70</v>
      </c>
      <c r="H68" s="33" t="s">
        <v>71</v>
      </c>
      <c r="I68" s="34"/>
      <c r="J68" s="34"/>
      <c r="K68" s="34"/>
      <c r="L68" s="34"/>
      <c r="M68" s="34"/>
      <c r="N68" s="35"/>
      <c r="O68" s="33" t="s">
        <v>81</v>
      </c>
      <c r="P68" s="34"/>
      <c r="Q68" s="35"/>
      <c r="R68" s="33" t="s">
        <v>84</v>
      </c>
      <c r="S68" s="35"/>
      <c r="T68" s="9" t="s">
        <v>87</v>
      </c>
      <c r="U68" s="36" t="s">
        <v>146</v>
      </c>
      <c r="V68" s="39" t="s">
        <v>145</v>
      </c>
      <c r="W68" s="40"/>
      <c r="X68" s="41"/>
      <c r="Y68" s="36" t="s">
        <v>94</v>
      </c>
      <c r="Z68" s="30" t="s">
        <v>53</v>
      </c>
    </row>
    <row r="69" spans="1:26" ht="17.25" customHeight="1">
      <c r="A69" s="31"/>
      <c r="B69" s="44"/>
      <c r="C69" s="44"/>
      <c r="D69" s="28"/>
      <c r="E69" s="28"/>
      <c r="F69" s="28"/>
      <c r="G69" s="31"/>
      <c r="H69" s="33" t="s">
        <v>72</v>
      </c>
      <c r="I69" s="34"/>
      <c r="J69" s="35"/>
      <c r="K69" s="33" t="s">
        <v>76</v>
      </c>
      <c r="L69" s="34"/>
      <c r="M69" s="34"/>
      <c r="N69" s="35"/>
      <c r="O69" s="36" t="s">
        <v>82</v>
      </c>
      <c r="P69" s="36" t="s">
        <v>93</v>
      </c>
      <c r="Q69" s="36" t="s">
        <v>83</v>
      </c>
      <c r="R69" s="36" t="s">
        <v>85</v>
      </c>
      <c r="S69" s="36" t="s">
        <v>86</v>
      </c>
      <c r="T69" s="36" t="s">
        <v>88</v>
      </c>
      <c r="U69" s="37"/>
      <c r="V69" s="36" t="s">
        <v>142</v>
      </c>
      <c r="W69" s="36" t="s">
        <v>143</v>
      </c>
      <c r="X69" s="36" t="s">
        <v>144</v>
      </c>
      <c r="Y69" s="37"/>
      <c r="Z69" s="31"/>
    </row>
    <row r="70" spans="1:26" ht="76.5" customHeight="1">
      <c r="A70" s="32"/>
      <c r="B70" s="45"/>
      <c r="C70" s="45"/>
      <c r="D70" s="29"/>
      <c r="E70" s="29"/>
      <c r="F70" s="29"/>
      <c r="G70" s="32"/>
      <c r="H70" s="22" t="s">
        <v>73</v>
      </c>
      <c r="I70" s="22" t="s">
        <v>74</v>
      </c>
      <c r="J70" s="22" t="s">
        <v>75</v>
      </c>
      <c r="K70" s="23" t="s">
        <v>77</v>
      </c>
      <c r="L70" s="23" t="s">
        <v>78</v>
      </c>
      <c r="M70" s="23" t="s">
        <v>79</v>
      </c>
      <c r="N70" s="23" t="s">
        <v>80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2"/>
    </row>
    <row r="71" spans="1:26" ht="45" customHeight="1">
      <c r="A71" s="21">
        <v>1</v>
      </c>
      <c r="B71" s="4" t="s">
        <v>185</v>
      </c>
      <c r="C71" s="24">
        <v>70147679</v>
      </c>
      <c r="D71" s="24" t="s">
        <v>186</v>
      </c>
      <c r="E71" s="24" t="s">
        <v>187</v>
      </c>
      <c r="F71" s="24" t="s">
        <v>188</v>
      </c>
      <c r="G71" s="6" t="s">
        <v>99</v>
      </c>
      <c r="H71" s="6" t="s">
        <v>99</v>
      </c>
      <c r="I71" s="6" t="s">
        <v>99</v>
      </c>
      <c r="J71" s="6" t="s">
        <v>99</v>
      </c>
      <c r="K71" s="6" t="s">
        <v>99</v>
      </c>
      <c r="L71" s="6" t="s">
        <v>99</v>
      </c>
      <c r="M71" s="6" t="s">
        <v>99</v>
      </c>
      <c r="N71" s="6" t="s">
        <v>99</v>
      </c>
      <c r="O71" s="6" t="s">
        <v>99</v>
      </c>
      <c r="P71" s="6" t="s">
        <v>99</v>
      </c>
      <c r="Q71" s="6" t="s">
        <v>99</v>
      </c>
      <c r="R71" s="6" t="s">
        <v>99</v>
      </c>
      <c r="S71" s="6" t="s">
        <v>99</v>
      </c>
      <c r="T71" s="6" t="s">
        <v>99</v>
      </c>
      <c r="U71" s="6" t="s">
        <v>99</v>
      </c>
      <c r="V71" s="6" t="s">
        <v>99</v>
      </c>
      <c r="W71" s="6" t="s">
        <v>99</v>
      </c>
      <c r="X71" s="6" t="s">
        <v>99</v>
      </c>
      <c r="Y71" s="15" t="s">
        <v>99</v>
      </c>
      <c r="Z71" s="12" t="s">
        <v>105</v>
      </c>
    </row>
    <row r="72" spans="1:26" ht="27.75" customHeight="1">
      <c r="A72" s="42" t="s">
        <v>183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75" customHeight="1">
      <c r="A73" s="30" t="s">
        <v>92</v>
      </c>
      <c r="B73" s="43" t="s">
        <v>66</v>
      </c>
      <c r="C73" s="43" t="s">
        <v>54</v>
      </c>
      <c r="D73" s="27" t="s">
        <v>90</v>
      </c>
      <c r="E73" s="27" t="s">
        <v>91</v>
      </c>
      <c r="F73" s="27" t="s">
        <v>89</v>
      </c>
      <c r="G73" s="30" t="s">
        <v>70</v>
      </c>
      <c r="H73" s="33" t="s">
        <v>71</v>
      </c>
      <c r="I73" s="34"/>
      <c r="J73" s="34"/>
      <c r="K73" s="34"/>
      <c r="L73" s="34"/>
      <c r="M73" s="34"/>
      <c r="N73" s="35"/>
      <c r="O73" s="33" t="s">
        <v>81</v>
      </c>
      <c r="P73" s="34"/>
      <c r="Q73" s="35"/>
      <c r="R73" s="33" t="s">
        <v>84</v>
      </c>
      <c r="S73" s="35"/>
      <c r="T73" s="9" t="s">
        <v>87</v>
      </c>
      <c r="U73" s="36" t="s">
        <v>146</v>
      </c>
      <c r="V73" s="39" t="s">
        <v>145</v>
      </c>
      <c r="W73" s="40"/>
      <c r="X73" s="41"/>
      <c r="Y73" s="36" t="s">
        <v>94</v>
      </c>
      <c r="Z73" s="30" t="s">
        <v>53</v>
      </c>
    </row>
    <row r="74" spans="1:26" ht="17.25" customHeight="1">
      <c r="A74" s="31"/>
      <c r="B74" s="44"/>
      <c r="C74" s="44"/>
      <c r="D74" s="28"/>
      <c r="E74" s="28"/>
      <c r="F74" s="28"/>
      <c r="G74" s="31"/>
      <c r="H74" s="33" t="s">
        <v>72</v>
      </c>
      <c r="I74" s="34"/>
      <c r="J74" s="35"/>
      <c r="K74" s="33" t="s">
        <v>76</v>
      </c>
      <c r="L74" s="34"/>
      <c r="M74" s="34"/>
      <c r="N74" s="35"/>
      <c r="O74" s="36" t="s">
        <v>82</v>
      </c>
      <c r="P74" s="36" t="s">
        <v>93</v>
      </c>
      <c r="Q74" s="36" t="s">
        <v>83</v>
      </c>
      <c r="R74" s="36" t="s">
        <v>85</v>
      </c>
      <c r="S74" s="36" t="s">
        <v>86</v>
      </c>
      <c r="T74" s="36" t="s">
        <v>88</v>
      </c>
      <c r="U74" s="37"/>
      <c r="V74" s="36" t="s">
        <v>142</v>
      </c>
      <c r="W74" s="36" t="s">
        <v>143</v>
      </c>
      <c r="X74" s="36" t="s">
        <v>144</v>
      </c>
      <c r="Y74" s="37"/>
      <c r="Z74" s="31"/>
    </row>
    <row r="75" spans="1:26" ht="69" customHeight="1">
      <c r="A75" s="32"/>
      <c r="B75" s="45"/>
      <c r="C75" s="45"/>
      <c r="D75" s="29"/>
      <c r="E75" s="29"/>
      <c r="F75" s="29"/>
      <c r="G75" s="32"/>
      <c r="H75" s="22" t="s">
        <v>73</v>
      </c>
      <c r="I75" s="22" t="s">
        <v>74</v>
      </c>
      <c r="J75" s="22" t="s">
        <v>75</v>
      </c>
      <c r="K75" s="23" t="s">
        <v>77</v>
      </c>
      <c r="L75" s="23" t="s">
        <v>78</v>
      </c>
      <c r="M75" s="23" t="s">
        <v>79</v>
      </c>
      <c r="N75" s="23" t="s">
        <v>80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2"/>
    </row>
    <row r="76" spans="1:26" ht="31.5" customHeight="1">
      <c r="A76" s="21">
        <v>1</v>
      </c>
      <c r="B76" s="4" t="s">
        <v>96</v>
      </c>
      <c r="C76" s="24">
        <v>21543571</v>
      </c>
      <c r="D76" s="24" t="s">
        <v>16</v>
      </c>
      <c r="E76" s="24" t="s">
        <v>52</v>
      </c>
      <c r="F76" s="24" t="s">
        <v>29</v>
      </c>
      <c r="G76" s="6" t="s">
        <v>95</v>
      </c>
      <c r="H76" s="17">
        <v>0</v>
      </c>
      <c r="I76" s="17">
        <v>0</v>
      </c>
      <c r="J76" s="17">
        <v>2</v>
      </c>
      <c r="K76" s="17">
        <v>0</v>
      </c>
      <c r="L76" s="17">
        <v>0</v>
      </c>
      <c r="M76" s="17">
        <v>0</v>
      </c>
      <c r="N76" s="17">
        <v>3</v>
      </c>
      <c r="O76" s="17">
        <v>0</v>
      </c>
      <c r="P76" s="18">
        <v>1</v>
      </c>
      <c r="Q76" s="17">
        <v>3</v>
      </c>
      <c r="R76" s="19">
        <v>12.9</v>
      </c>
      <c r="S76" s="17">
        <v>0</v>
      </c>
      <c r="T76" s="17">
        <v>0</v>
      </c>
      <c r="U76" s="14">
        <f>SUM(H76:T76)</f>
        <v>21.9</v>
      </c>
      <c r="V76" s="14">
        <v>0</v>
      </c>
      <c r="W76" s="14">
        <v>0</v>
      </c>
      <c r="X76" s="14">
        <v>0</v>
      </c>
      <c r="Y76" s="16">
        <f t="shared" ref="Y76" si="21">U76+V76+W76+X76</f>
        <v>21.9</v>
      </c>
      <c r="Z76" s="1"/>
    </row>
    <row r="77" spans="1:26" ht="27.75" customHeight="1">
      <c r="A77" s="42" t="s">
        <v>97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27.75" customHeight="1">
      <c r="A78" s="30" t="s">
        <v>92</v>
      </c>
      <c r="B78" s="43" t="s">
        <v>66</v>
      </c>
      <c r="C78" s="43" t="s">
        <v>54</v>
      </c>
      <c r="D78" s="27" t="s">
        <v>90</v>
      </c>
      <c r="E78" s="27" t="s">
        <v>91</v>
      </c>
      <c r="F78" s="27" t="s">
        <v>89</v>
      </c>
      <c r="G78" s="30" t="s">
        <v>70</v>
      </c>
      <c r="H78" s="33" t="s">
        <v>71</v>
      </c>
      <c r="I78" s="34"/>
      <c r="J78" s="34"/>
      <c r="K78" s="34"/>
      <c r="L78" s="34"/>
      <c r="M78" s="34"/>
      <c r="N78" s="35"/>
      <c r="O78" s="33" t="s">
        <v>81</v>
      </c>
      <c r="P78" s="34"/>
      <c r="Q78" s="35"/>
      <c r="R78" s="33" t="s">
        <v>84</v>
      </c>
      <c r="S78" s="35"/>
      <c r="T78" s="9" t="s">
        <v>87</v>
      </c>
      <c r="U78" s="36" t="s">
        <v>146</v>
      </c>
      <c r="V78" s="39" t="s">
        <v>145</v>
      </c>
      <c r="W78" s="40"/>
      <c r="X78" s="41"/>
      <c r="Y78" s="36" t="s">
        <v>94</v>
      </c>
      <c r="Z78" s="30" t="s">
        <v>53</v>
      </c>
    </row>
    <row r="79" spans="1:26" ht="17.25" customHeight="1">
      <c r="A79" s="31"/>
      <c r="B79" s="44"/>
      <c r="C79" s="44"/>
      <c r="D79" s="28"/>
      <c r="E79" s="28"/>
      <c r="F79" s="28"/>
      <c r="G79" s="31"/>
      <c r="H79" s="33" t="s">
        <v>72</v>
      </c>
      <c r="I79" s="34"/>
      <c r="J79" s="35"/>
      <c r="K79" s="33" t="s">
        <v>76</v>
      </c>
      <c r="L79" s="34"/>
      <c r="M79" s="34"/>
      <c r="N79" s="35"/>
      <c r="O79" s="36" t="s">
        <v>82</v>
      </c>
      <c r="P79" s="36" t="s">
        <v>93</v>
      </c>
      <c r="Q79" s="36" t="s">
        <v>83</v>
      </c>
      <c r="R79" s="36" t="s">
        <v>85</v>
      </c>
      <c r="S79" s="36" t="s">
        <v>86</v>
      </c>
      <c r="T79" s="36" t="s">
        <v>88</v>
      </c>
      <c r="U79" s="37"/>
      <c r="V79" s="36" t="s">
        <v>142</v>
      </c>
      <c r="W79" s="36" t="s">
        <v>143</v>
      </c>
      <c r="X79" s="36" t="s">
        <v>144</v>
      </c>
      <c r="Y79" s="37"/>
      <c r="Z79" s="31"/>
    </row>
    <row r="80" spans="1:26" ht="75" customHeight="1">
      <c r="A80" s="32"/>
      <c r="B80" s="45"/>
      <c r="C80" s="45"/>
      <c r="D80" s="29"/>
      <c r="E80" s="29"/>
      <c r="F80" s="29"/>
      <c r="G80" s="32"/>
      <c r="H80" s="22" t="s">
        <v>73</v>
      </c>
      <c r="I80" s="22" t="s">
        <v>74</v>
      </c>
      <c r="J80" s="22" t="s">
        <v>75</v>
      </c>
      <c r="K80" s="23" t="s">
        <v>77</v>
      </c>
      <c r="L80" s="23" t="s">
        <v>78</v>
      </c>
      <c r="M80" s="23" t="s">
        <v>79</v>
      </c>
      <c r="N80" s="23" t="s">
        <v>80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2"/>
    </row>
    <row r="81" spans="1:26" ht="31.5" customHeight="1">
      <c r="A81" s="21">
        <v>1</v>
      </c>
      <c r="B81" s="4" t="s">
        <v>98</v>
      </c>
      <c r="C81" s="24">
        <v>28289971</v>
      </c>
      <c r="D81" s="24" t="s">
        <v>34</v>
      </c>
      <c r="E81" s="24" t="s">
        <v>35</v>
      </c>
      <c r="F81" s="24" t="s">
        <v>36</v>
      </c>
      <c r="G81" s="6" t="s">
        <v>178</v>
      </c>
      <c r="H81" s="7">
        <v>0</v>
      </c>
      <c r="I81" s="3">
        <v>0</v>
      </c>
      <c r="J81" s="3">
        <v>0</v>
      </c>
      <c r="K81" s="3">
        <v>6</v>
      </c>
      <c r="L81" s="3">
        <v>0</v>
      </c>
      <c r="M81" s="3">
        <v>0</v>
      </c>
      <c r="N81" s="3">
        <v>3</v>
      </c>
      <c r="O81" s="3">
        <v>0</v>
      </c>
      <c r="P81" s="10">
        <v>1</v>
      </c>
      <c r="Q81" s="3">
        <v>4</v>
      </c>
      <c r="R81" s="11">
        <v>10.1</v>
      </c>
      <c r="S81" s="3">
        <v>0</v>
      </c>
      <c r="T81" s="3">
        <v>0</v>
      </c>
      <c r="U81" s="13">
        <f>SUM(H81:T81)</f>
        <v>24.1</v>
      </c>
      <c r="V81" s="13">
        <v>0</v>
      </c>
      <c r="W81" s="13">
        <v>0</v>
      </c>
      <c r="X81" s="13">
        <v>0</v>
      </c>
      <c r="Y81" s="16">
        <f t="shared" ref="Y81" si="22">U81+V81+W81+X81</f>
        <v>24.1</v>
      </c>
      <c r="Z81" s="1"/>
    </row>
    <row r="82" spans="1:26" ht="42" customHeight="1">
      <c r="A82" s="21">
        <v>2</v>
      </c>
      <c r="B82" s="4" t="s">
        <v>98</v>
      </c>
      <c r="C82" s="24">
        <v>29101883</v>
      </c>
      <c r="D82" s="24" t="s">
        <v>30</v>
      </c>
      <c r="E82" s="24" t="s">
        <v>15</v>
      </c>
      <c r="F82" s="24" t="s">
        <v>50</v>
      </c>
      <c r="G82" s="6" t="s">
        <v>99</v>
      </c>
      <c r="H82" s="7" t="s">
        <v>99</v>
      </c>
      <c r="I82" s="3" t="s">
        <v>99</v>
      </c>
      <c r="J82" s="3" t="s">
        <v>99</v>
      </c>
      <c r="K82" s="3" t="s">
        <v>99</v>
      </c>
      <c r="L82" s="3" t="s">
        <v>99</v>
      </c>
      <c r="M82" s="3" t="s">
        <v>99</v>
      </c>
      <c r="N82" s="3" t="s">
        <v>99</v>
      </c>
      <c r="O82" s="3" t="s">
        <v>99</v>
      </c>
      <c r="P82" s="10" t="s">
        <v>99</v>
      </c>
      <c r="Q82" s="3" t="s">
        <v>99</v>
      </c>
      <c r="R82" s="11" t="s">
        <v>99</v>
      </c>
      <c r="S82" s="3" t="s">
        <v>99</v>
      </c>
      <c r="T82" s="3" t="s">
        <v>99</v>
      </c>
      <c r="U82" s="13" t="s">
        <v>99</v>
      </c>
      <c r="V82" s="13" t="s">
        <v>99</v>
      </c>
      <c r="W82" s="13" t="s">
        <v>99</v>
      </c>
      <c r="X82" s="13" t="s">
        <v>99</v>
      </c>
      <c r="Y82" s="13" t="s">
        <v>99</v>
      </c>
      <c r="Z82" s="12" t="s">
        <v>105</v>
      </c>
    </row>
    <row r="83" spans="1:26" ht="27.75" customHeight="1">
      <c r="A83" s="42" t="s">
        <v>100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27.75" customHeight="1">
      <c r="A84" s="30" t="s">
        <v>92</v>
      </c>
      <c r="B84" s="43" t="s">
        <v>66</v>
      </c>
      <c r="C84" s="43" t="s">
        <v>54</v>
      </c>
      <c r="D84" s="27" t="s">
        <v>90</v>
      </c>
      <c r="E84" s="27" t="s">
        <v>91</v>
      </c>
      <c r="F84" s="27" t="s">
        <v>89</v>
      </c>
      <c r="G84" s="30" t="s">
        <v>70</v>
      </c>
      <c r="H84" s="33" t="s">
        <v>71</v>
      </c>
      <c r="I84" s="34"/>
      <c r="J84" s="34"/>
      <c r="K84" s="34"/>
      <c r="L84" s="34"/>
      <c r="M84" s="34"/>
      <c r="N84" s="35"/>
      <c r="O84" s="33" t="s">
        <v>81</v>
      </c>
      <c r="P84" s="34"/>
      <c r="Q84" s="35"/>
      <c r="R84" s="33" t="s">
        <v>84</v>
      </c>
      <c r="S84" s="35"/>
      <c r="T84" s="9" t="s">
        <v>87</v>
      </c>
      <c r="U84" s="36" t="s">
        <v>146</v>
      </c>
      <c r="V84" s="39" t="s">
        <v>145</v>
      </c>
      <c r="W84" s="40"/>
      <c r="X84" s="41"/>
      <c r="Y84" s="36" t="s">
        <v>94</v>
      </c>
      <c r="Z84" s="30" t="s">
        <v>53</v>
      </c>
    </row>
    <row r="85" spans="1:26" ht="17.25" customHeight="1">
      <c r="A85" s="31"/>
      <c r="B85" s="44"/>
      <c r="C85" s="44"/>
      <c r="D85" s="28"/>
      <c r="E85" s="28"/>
      <c r="F85" s="28"/>
      <c r="G85" s="31"/>
      <c r="H85" s="33" t="s">
        <v>72</v>
      </c>
      <c r="I85" s="34"/>
      <c r="J85" s="35"/>
      <c r="K85" s="33" t="s">
        <v>76</v>
      </c>
      <c r="L85" s="34"/>
      <c r="M85" s="34"/>
      <c r="N85" s="35"/>
      <c r="O85" s="36" t="s">
        <v>82</v>
      </c>
      <c r="P85" s="36" t="s">
        <v>93</v>
      </c>
      <c r="Q85" s="36" t="s">
        <v>83</v>
      </c>
      <c r="R85" s="36" t="s">
        <v>85</v>
      </c>
      <c r="S85" s="36" t="s">
        <v>86</v>
      </c>
      <c r="T85" s="36" t="s">
        <v>88</v>
      </c>
      <c r="U85" s="37"/>
      <c r="V85" s="36" t="s">
        <v>142</v>
      </c>
      <c r="W85" s="36" t="s">
        <v>143</v>
      </c>
      <c r="X85" s="36" t="s">
        <v>144</v>
      </c>
      <c r="Y85" s="37"/>
      <c r="Z85" s="31"/>
    </row>
    <row r="86" spans="1:26" ht="78" customHeight="1">
      <c r="A86" s="32"/>
      <c r="B86" s="45"/>
      <c r="C86" s="45"/>
      <c r="D86" s="29"/>
      <c r="E86" s="29"/>
      <c r="F86" s="29"/>
      <c r="G86" s="32"/>
      <c r="H86" s="22" t="s">
        <v>73</v>
      </c>
      <c r="I86" s="22" t="s">
        <v>74</v>
      </c>
      <c r="J86" s="22" t="s">
        <v>75</v>
      </c>
      <c r="K86" s="23" t="s">
        <v>77</v>
      </c>
      <c r="L86" s="23" t="s">
        <v>78</v>
      </c>
      <c r="M86" s="23" t="s">
        <v>79</v>
      </c>
      <c r="N86" s="23" t="s">
        <v>80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2"/>
    </row>
    <row r="87" spans="1:26" ht="42" customHeight="1">
      <c r="A87" s="21">
        <v>1</v>
      </c>
      <c r="B87" s="4" t="s">
        <v>101</v>
      </c>
      <c r="C87" s="5">
        <v>28809313</v>
      </c>
      <c r="D87" s="24" t="s">
        <v>102</v>
      </c>
      <c r="E87" s="24" t="s">
        <v>103</v>
      </c>
      <c r="F87" s="24" t="s">
        <v>104</v>
      </c>
      <c r="G87" s="6" t="s">
        <v>99</v>
      </c>
      <c r="H87" s="7" t="s">
        <v>99</v>
      </c>
      <c r="I87" s="3" t="s">
        <v>99</v>
      </c>
      <c r="J87" s="3" t="s">
        <v>99</v>
      </c>
      <c r="K87" s="3" t="s">
        <v>99</v>
      </c>
      <c r="L87" s="3" t="s">
        <v>99</v>
      </c>
      <c r="M87" s="3" t="s">
        <v>99</v>
      </c>
      <c r="N87" s="3" t="s">
        <v>99</v>
      </c>
      <c r="O87" s="3" t="s">
        <v>99</v>
      </c>
      <c r="P87" s="10" t="s">
        <v>99</v>
      </c>
      <c r="Q87" s="3" t="s">
        <v>99</v>
      </c>
      <c r="R87" s="11" t="s">
        <v>99</v>
      </c>
      <c r="S87" s="3" t="s">
        <v>99</v>
      </c>
      <c r="T87" s="3" t="s">
        <v>99</v>
      </c>
      <c r="U87" s="13" t="s">
        <v>99</v>
      </c>
      <c r="V87" s="13" t="s">
        <v>99</v>
      </c>
      <c r="W87" s="13" t="s">
        <v>99</v>
      </c>
      <c r="X87" s="13" t="s">
        <v>99</v>
      </c>
      <c r="Y87" s="13" t="s">
        <v>99</v>
      </c>
      <c r="Z87" s="12" t="s">
        <v>105</v>
      </c>
    </row>
    <row r="88" spans="1:26" ht="27.75" customHeight="1">
      <c r="A88" s="42" t="s">
        <v>169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27.75" customHeight="1">
      <c r="A89" s="30" t="s">
        <v>92</v>
      </c>
      <c r="B89" s="43" t="s">
        <v>66</v>
      </c>
      <c r="C89" s="43" t="s">
        <v>54</v>
      </c>
      <c r="D89" s="27" t="s">
        <v>90</v>
      </c>
      <c r="E89" s="27" t="s">
        <v>91</v>
      </c>
      <c r="F89" s="27" t="s">
        <v>89</v>
      </c>
      <c r="G89" s="30" t="s">
        <v>70</v>
      </c>
      <c r="H89" s="33" t="s">
        <v>71</v>
      </c>
      <c r="I89" s="34"/>
      <c r="J89" s="34"/>
      <c r="K89" s="34"/>
      <c r="L89" s="34"/>
      <c r="M89" s="34"/>
      <c r="N89" s="35"/>
      <c r="O89" s="33" t="s">
        <v>81</v>
      </c>
      <c r="P89" s="34"/>
      <c r="Q89" s="35"/>
      <c r="R89" s="33" t="s">
        <v>84</v>
      </c>
      <c r="S89" s="35"/>
      <c r="T89" s="9" t="s">
        <v>87</v>
      </c>
      <c r="U89" s="36" t="s">
        <v>146</v>
      </c>
      <c r="V89" s="39" t="s">
        <v>145</v>
      </c>
      <c r="W89" s="40"/>
      <c r="X89" s="41"/>
      <c r="Y89" s="36" t="s">
        <v>94</v>
      </c>
      <c r="Z89" s="30" t="s">
        <v>53</v>
      </c>
    </row>
    <row r="90" spans="1:26" ht="17.25" customHeight="1">
      <c r="A90" s="31"/>
      <c r="B90" s="44"/>
      <c r="C90" s="44"/>
      <c r="D90" s="28"/>
      <c r="E90" s="28"/>
      <c r="F90" s="28"/>
      <c r="G90" s="31"/>
      <c r="H90" s="33" t="s">
        <v>72</v>
      </c>
      <c r="I90" s="34"/>
      <c r="J90" s="35"/>
      <c r="K90" s="33" t="s">
        <v>76</v>
      </c>
      <c r="L90" s="34"/>
      <c r="M90" s="34"/>
      <c r="N90" s="35"/>
      <c r="O90" s="36" t="s">
        <v>82</v>
      </c>
      <c r="P90" s="36" t="s">
        <v>93</v>
      </c>
      <c r="Q90" s="36" t="s">
        <v>83</v>
      </c>
      <c r="R90" s="36" t="s">
        <v>85</v>
      </c>
      <c r="S90" s="36" t="s">
        <v>86</v>
      </c>
      <c r="T90" s="36" t="s">
        <v>88</v>
      </c>
      <c r="U90" s="37"/>
      <c r="V90" s="36" t="s">
        <v>142</v>
      </c>
      <c r="W90" s="36" t="s">
        <v>143</v>
      </c>
      <c r="X90" s="36" t="s">
        <v>144</v>
      </c>
      <c r="Y90" s="37"/>
      <c r="Z90" s="31"/>
    </row>
    <row r="91" spans="1:26" ht="78" customHeight="1">
      <c r="A91" s="32"/>
      <c r="B91" s="45"/>
      <c r="C91" s="45"/>
      <c r="D91" s="29"/>
      <c r="E91" s="29"/>
      <c r="F91" s="29"/>
      <c r="G91" s="32"/>
      <c r="H91" s="22" t="s">
        <v>73</v>
      </c>
      <c r="I91" s="22" t="s">
        <v>74</v>
      </c>
      <c r="J91" s="22" t="s">
        <v>75</v>
      </c>
      <c r="K91" s="23" t="s">
        <v>77</v>
      </c>
      <c r="L91" s="23" t="s">
        <v>78</v>
      </c>
      <c r="M91" s="23" t="s">
        <v>79</v>
      </c>
      <c r="N91" s="23" t="s">
        <v>80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2"/>
    </row>
    <row r="92" spans="1:26" ht="31.5" customHeight="1">
      <c r="A92" s="21">
        <v>1</v>
      </c>
      <c r="B92" s="4" t="s">
        <v>170</v>
      </c>
      <c r="C92" s="24">
        <v>41125636</v>
      </c>
      <c r="D92" s="24" t="s">
        <v>171</v>
      </c>
      <c r="E92" s="24" t="s">
        <v>172</v>
      </c>
      <c r="F92" s="24" t="s">
        <v>173</v>
      </c>
      <c r="G92" s="6" t="s">
        <v>197</v>
      </c>
      <c r="H92" s="17">
        <v>0</v>
      </c>
      <c r="I92" s="17">
        <v>0</v>
      </c>
      <c r="J92" s="17">
        <v>6</v>
      </c>
      <c r="K92" s="17">
        <v>0</v>
      </c>
      <c r="L92" s="17">
        <v>0</v>
      </c>
      <c r="M92" s="17">
        <v>0</v>
      </c>
      <c r="N92" s="17">
        <v>0</v>
      </c>
      <c r="O92" s="17">
        <v>4</v>
      </c>
      <c r="P92" s="18">
        <v>2</v>
      </c>
      <c r="Q92" s="17">
        <v>0</v>
      </c>
      <c r="R92" s="19">
        <v>22.8</v>
      </c>
      <c r="S92" s="17">
        <v>0</v>
      </c>
      <c r="T92" s="17">
        <v>0</v>
      </c>
      <c r="U92" s="14">
        <f>SUM(H92:T92)</f>
        <v>34.799999999999997</v>
      </c>
      <c r="V92" s="20">
        <f>0.15*U92</f>
        <v>5.22</v>
      </c>
      <c r="W92" s="14">
        <v>0</v>
      </c>
      <c r="X92" s="14">
        <v>0</v>
      </c>
      <c r="Y92" s="16">
        <f t="shared" ref="Y92" si="23">U92+V92+W92+X92</f>
        <v>40.019999999999996</v>
      </c>
      <c r="Z92" s="1"/>
    </row>
    <row r="93" spans="1:26" ht="31.5" customHeight="1">
      <c r="A93" s="21">
        <v>2</v>
      </c>
      <c r="B93" s="4" t="s">
        <v>170</v>
      </c>
      <c r="C93" s="24">
        <v>70205742</v>
      </c>
      <c r="D93" s="24" t="s">
        <v>20</v>
      </c>
      <c r="E93" s="24" t="s">
        <v>26</v>
      </c>
      <c r="F93" s="24" t="s">
        <v>27</v>
      </c>
      <c r="G93" s="6" t="s">
        <v>177</v>
      </c>
      <c r="H93" s="17">
        <v>0</v>
      </c>
      <c r="I93" s="17">
        <v>0</v>
      </c>
      <c r="J93" s="17">
        <v>0</v>
      </c>
      <c r="K93" s="17">
        <v>0</v>
      </c>
      <c r="L93" s="17">
        <v>5</v>
      </c>
      <c r="M93" s="17">
        <v>0</v>
      </c>
      <c r="N93" s="17">
        <v>0</v>
      </c>
      <c r="O93" s="17">
        <v>6</v>
      </c>
      <c r="P93" s="18">
        <v>3</v>
      </c>
      <c r="Q93" s="17">
        <v>3</v>
      </c>
      <c r="R93" s="19">
        <v>26</v>
      </c>
      <c r="S93" s="17">
        <v>0</v>
      </c>
      <c r="T93" s="17">
        <v>0</v>
      </c>
      <c r="U93" s="14">
        <f>SUM(H93:T93)</f>
        <v>43</v>
      </c>
      <c r="V93" s="14">
        <v>0</v>
      </c>
      <c r="W93" s="14">
        <v>0</v>
      </c>
      <c r="X93" s="14">
        <v>0</v>
      </c>
      <c r="Y93" s="16">
        <f t="shared" ref="Y93:Y95" si="24">U93+V93+W93+X93</f>
        <v>43</v>
      </c>
      <c r="Z93" s="1"/>
    </row>
    <row r="94" spans="1:26" ht="31.5" customHeight="1">
      <c r="A94" s="21">
        <v>3</v>
      </c>
      <c r="B94" s="4" t="s">
        <v>170</v>
      </c>
      <c r="C94" s="24">
        <v>29083189</v>
      </c>
      <c r="D94" s="24" t="s">
        <v>174</v>
      </c>
      <c r="E94" s="24" t="s">
        <v>33</v>
      </c>
      <c r="F94" s="24" t="s">
        <v>175</v>
      </c>
      <c r="G94" s="6" t="s">
        <v>177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2</v>
      </c>
      <c r="P94" s="18">
        <v>0.5</v>
      </c>
      <c r="Q94" s="17">
        <v>0</v>
      </c>
      <c r="R94" s="19">
        <v>3.8</v>
      </c>
      <c r="S94" s="17">
        <v>0</v>
      </c>
      <c r="T94" s="17">
        <v>0</v>
      </c>
      <c r="U94" s="14">
        <f>SUM(H94:T94)</f>
        <v>6.3</v>
      </c>
      <c r="V94" s="14">
        <v>0</v>
      </c>
      <c r="W94" s="14">
        <v>0</v>
      </c>
      <c r="X94" s="14">
        <v>0</v>
      </c>
      <c r="Y94" s="16">
        <f t="shared" si="24"/>
        <v>6.3</v>
      </c>
      <c r="Z94" s="1"/>
    </row>
    <row r="95" spans="1:26" ht="31.5" customHeight="1">
      <c r="A95" s="21">
        <v>4</v>
      </c>
      <c r="B95" s="4" t="s">
        <v>170</v>
      </c>
      <c r="C95" s="24">
        <v>28459452</v>
      </c>
      <c r="D95" s="24" t="s">
        <v>176</v>
      </c>
      <c r="E95" s="24" t="s">
        <v>13</v>
      </c>
      <c r="F95" s="24" t="s">
        <v>22</v>
      </c>
      <c r="G95" s="6" t="s">
        <v>177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8">
        <v>0</v>
      </c>
      <c r="Q95" s="17">
        <v>1</v>
      </c>
      <c r="R95" s="19">
        <v>0</v>
      </c>
      <c r="S95" s="17">
        <v>0</v>
      </c>
      <c r="T95" s="17">
        <v>0</v>
      </c>
      <c r="U95" s="14">
        <f>SUM(H95:T95)</f>
        <v>1</v>
      </c>
      <c r="V95" s="14">
        <v>0</v>
      </c>
      <c r="W95" s="14">
        <v>0</v>
      </c>
      <c r="X95" s="14">
        <v>0</v>
      </c>
      <c r="Y95" s="16">
        <f t="shared" si="24"/>
        <v>1</v>
      </c>
      <c r="Z95" s="1"/>
    </row>
    <row r="97" spans="1:26" ht="27.75" customHeight="1">
      <c r="A97" s="30" t="s">
        <v>92</v>
      </c>
      <c r="B97" s="43" t="s">
        <v>66</v>
      </c>
      <c r="C97" s="43" t="s">
        <v>54</v>
      </c>
      <c r="D97" s="27" t="s">
        <v>90</v>
      </c>
      <c r="E97" s="27" t="s">
        <v>91</v>
      </c>
      <c r="F97" s="27" t="s">
        <v>89</v>
      </c>
      <c r="G97" s="30" t="s">
        <v>70</v>
      </c>
      <c r="H97" s="33" t="s">
        <v>71</v>
      </c>
      <c r="I97" s="34"/>
      <c r="J97" s="34"/>
      <c r="K97" s="34"/>
      <c r="L97" s="34"/>
      <c r="M97" s="34"/>
      <c r="N97" s="35"/>
      <c r="O97" s="33" t="s">
        <v>81</v>
      </c>
      <c r="P97" s="34"/>
      <c r="Q97" s="35"/>
      <c r="R97" s="33" t="s">
        <v>84</v>
      </c>
      <c r="S97" s="35"/>
      <c r="T97" s="9" t="s">
        <v>87</v>
      </c>
      <c r="U97" s="36" t="s">
        <v>146</v>
      </c>
      <c r="V97" s="39" t="s">
        <v>145</v>
      </c>
      <c r="W97" s="40"/>
      <c r="X97" s="41"/>
      <c r="Y97" s="36" t="s">
        <v>94</v>
      </c>
      <c r="Z97" s="30" t="s">
        <v>53</v>
      </c>
    </row>
    <row r="98" spans="1:26" ht="17.25" customHeight="1">
      <c r="A98" s="31"/>
      <c r="B98" s="44"/>
      <c r="C98" s="44"/>
      <c r="D98" s="28"/>
      <c r="E98" s="28"/>
      <c r="F98" s="28"/>
      <c r="G98" s="31"/>
      <c r="H98" s="33" t="s">
        <v>72</v>
      </c>
      <c r="I98" s="34"/>
      <c r="J98" s="35"/>
      <c r="K98" s="33" t="s">
        <v>76</v>
      </c>
      <c r="L98" s="34"/>
      <c r="M98" s="34"/>
      <c r="N98" s="35"/>
      <c r="O98" s="36" t="s">
        <v>82</v>
      </c>
      <c r="P98" s="36" t="s">
        <v>93</v>
      </c>
      <c r="Q98" s="36" t="s">
        <v>83</v>
      </c>
      <c r="R98" s="36" t="s">
        <v>85</v>
      </c>
      <c r="S98" s="36" t="s">
        <v>86</v>
      </c>
      <c r="T98" s="36" t="s">
        <v>88</v>
      </c>
      <c r="U98" s="37"/>
      <c r="V98" s="36" t="s">
        <v>142</v>
      </c>
      <c r="W98" s="36" t="s">
        <v>143</v>
      </c>
      <c r="X98" s="36" t="s">
        <v>144</v>
      </c>
      <c r="Y98" s="37"/>
      <c r="Z98" s="31"/>
    </row>
    <row r="99" spans="1:26" ht="72.75" customHeight="1">
      <c r="A99" s="32"/>
      <c r="B99" s="45"/>
      <c r="C99" s="45"/>
      <c r="D99" s="29"/>
      <c r="E99" s="29"/>
      <c r="F99" s="29"/>
      <c r="G99" s="32"/>
      <c r="H99" s="22" t="s">
        <v>73</v>
      </c>
      <c r="I99" s="22" t="s">
        <v>74</v>
      </c>
      <c r="J99" s="22" t="s">
        <v>75</v>
      </c>
      <c r="K99" s="23" t="s">
        <v>77</v>
      </c>
      <c r="L99" s="23" t="s">
        <v>78</v>
      </c>
      <c r="M99" s="23" t="s">
        <v>79</v>
      </c>
      <c r="N99" s="23" t="s">
        <v>80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2"/>
    </row>
    <row r="100" spans="1:26" ht="39" customHeight="1">
      <c r="A100" s="21">
        <v>1</v>
      </c>
      <c r="B100" s="4" t="s">
        <v>189</v>
      </c>
      <c r="C100" s="24">
        <v>70205545</v>
      </c>
      <c r="D100" s="24" t="s">
        <v>190</v>
      </c>
      <c r="E100" s="24" t="s">
        <v>131</v>
      </c>
      <c r="F100" s="24" t="s">
        <v>191</v>
      </c>
      <c r="G100" s="6" t="s">
        <v>99</v>
      </c>
      <c r="H100" s="7" t="s">
        <v>99</v>
      </c>
      <c r="I100" s="3" t="s">
        <v>99</v>
      </c>
      <c r="J100" s="3" t="s">
        <v>99</v>
      </c>
      <c r="K100" s="3" t="s">
        <v>99</v>
      </c>
      <c r="L100" s="3" t="s">
        <v>99</v>
      </c>
      <c r="M100" s="3" t="s">
        <v>99</v>
      </c>
      <c r="N100" s="3" t="s">
        <v>99</v>
      </c>
      <c r="O100" s="3" t="s">
        <v>99</v>
      </c>
      <c r="P100" s="10" t="s">
        <v>99</v>
      </c>
      <c r="Q100" s="3" t="s">
        <v>99</v>
      </c>
      <c r="R100" s="11" t="s">
        <v>99</v>
      </c>
      <c r="S100" s="3" t="s">
        <v>99</v>
      </c>
      <c r="T100" s="3" t="s">
        <v>99</v>
      </c>
      <c r="U100" s="13" t="s">
        <v>99</v>
      </c>
      <c r="V100" s="13" t="s">
        <v>99</v>
      </c>
      <c r="W100" s="13" t="s">
        <v>99</v>
      </c>
      <c r="X100" s="13" t="s">
        <v>99</v>
      </c>
      <c r="Y100" s="13" t="s">
        <v>99</v>
      </c>
      <c r="Z100" s="12" t="s">
        <v>192</v>
      </c>
    </row>
    <row r="101" spans="1:26" ht="39" customHeight="1">
      <c r="A101" s="21">
        <v>1</v>
      </c>
      <c r="B101" s="4" t="s">
        <v>193</v>
      </c>
      <c r="C101" s="24">
        <v>41464958</v>
      </c>
      <c r="D101" s="24" t="s">
        <v>194</v>
      </c>
      <c r="E101" s="24" t="s">
        <v>149</v>
      </c>
      <c r="F101" s="24" t="s">
        <v>195</v>
      </c>
      <c r="G101" s="6" t="s">
        <v>99</v>
      </c>
      <c r="H101" s="7" t="s">
        <v>99</v>
      </c>
      <c r="I101" s="3" t="s">
        <v>99</v>
      </c>
      <c r="J101" s="3" t="s">
        <v>99</v>
      </c>
      <c r="K101" s="3" t="s">
        <v>99</v>
      </c>
      <c r="L101" s="3" t="s">
        <v>99</v>
      </c>
      <c r="M101" s="3" t="s">
        <v>99</v>
      </c>
      <c r="N101" s="3" t="s">
        <v>99</v>
      </c>
      <c r="O101" s="3" t="s">
        <v>99</v>
      </c>
      <c r="P101" s="10" t="s">
        <v>99</v>
      </c>
      <c r="Q101" s="3" t="s">
        <v>99</v>
      </c>
      <c r="R101" s="11" t="s">
        <v>99</v>
      </c>
      <c r="S101" s="3" t="s">
        <v>99</v>
      </c>
      <c r="T101" s="3" t="s">
        <v>99</v>
      </c>
      <c r="U101" s="13" t="s">
        <v>99</v>
      </c>
      <c r="V101" s="13" t="s">
        <v>99</v>
      </c>
      <c r="W101" s="13" t="s">
        <v>99</v>
      </c>
      <c r="X101" s="13" t="s">
        <v>99</v>
      </c>
      <c r="Y101" s="13" t="s">
        <v>99</v>
      </c>
      <c r="Z101" s="12" t="s">
        <v>196</v>
      </c>
    </row>
    <row r="103" spans="1:26" ht="15.75">
      <c r="W103" s="48" t="s">
        <v>198</v>
      </c>
      <c r="X103" s="48"/>
      <c r="Y103" s="48"/>
      <c r="Z103" s="48"/>
    </row>
  </sheetData>
  <sheetProtection algorithmName="SHA-512" hashValue="YQmV3jSfnGN4vACXI9jzEnkzknDL5HTtHA6t+hwVgTnC84usrIO7S36Hd2RtGveRSiEoXFnBIkpplXc3jHP28g==" saltValue="d+Vm/zrBbWYiG7/1Oh6egQ==" spinCount="100000" sheet="1" objects="1" scenarios="1" selectLockedCells="1" selectUnlockedCells="1"/>
  <mergeCells count="317">
    <mergeCell ref="W103:Z103"/>
    <mergeCell ref="Z73:Z75"/>
    <mergeCell ref="H74:J74"/>
    <mergeCell ref="K74:N74"/>
    <mergeCell ref="O74:O75"/>
    <mergeCell ref="P74:P75"/>
    <mergeCell ref="Q74:Q75"/>
    <mergeCell ref="R74:R75"/>
    <mergeCell ref="S74:S75"/>
    <mergeCell ref="T74:T75"/>
    <mergeCell ref="V74:V75"/>
    <mergeCell ref="W74:W75"/>
    <mergeCell ref="X74:X75"/>
    <mergeCell ref="R97:S97"/>
    <mergeCell ref="U97:U99"/>
    <mergeCell ref="V97:X97"/>
    <mergeCell ref="Y97:Y99"/>
    <mergeCell ref="Z97:Z99"/>
    <mergeCell ref="H98:J98"/>
    <mergeCell ref="K98:N98"/>
    <mergeCell ref="O98:O99"/>
    <mergeCell ref="P98:P99"/>
    <mergeCell ref="Q98:Q99"/>
    <mergeCell ref="R98:R99"/>
    <mergeCell ref="S98:S99"/>
    <mergeCell ref="T98:T99"/>
    <mergeCell ref="V98:V99"/>
    <mergeCell ref="W98:W99"/>
    <mergeCell ref="X98:X99"/>
    <mergeCell ref="A97:A99"/>
    <mergeCell ref="B97:B99"/>
    <mergeCell ref="C97:C99"/>
    <mergeCell ref="D97:D99"/>
    <mergeCell ref="E97:E99"/>
    <mergeCell ref="F97:F99"/>
    <mergeCell ref="G97:G99"/>
    <mergeCell ref="H97:N97"/>
    <mergeCell ref="O97:Q97"/>
    <mergeCell ref="C78:C80"/>
    <mergeCell ref="D78:D80"/>
    <mergeCell ref="H78:N78"/>
    <mergeCell ref="O78:Q78"/>
    <mergeCell ref="A83:Z83"/>
    <mergeCell ref="A84:A86"/>
    <mergeCell ref="B84:B86"/>
    <mergeCell ref="C84:C86"/>
    <mergeCell ref="D84:D86"/>
    <mergeCell ref="E84:E86"/>
    <mergeCell ref="F84:F86"/>
    <mergeCell ref="R78:S78"/>
    <mergeCell ref="U78:U80"/>
    <mergeCell ref="Z78:Z80"/>
    <mergeCell ref="H79:J79"/>
    <mergeCell ref="K79:N79"/>
    <mergeCell ref="O79:O80"/>
    <mergeCell ref="P79:P80"/>
    <mergeCell ref="Q79:Q80"/>
    <mergeCell ref="R79:R80"/>
    <mergeCell ref="G84:G86"/>
    <mergeCell ref="H84:N84"/>
    <mergeCell ref="O84:Q84"/>
    <mergeCell ref="R84:S84"/>
    <mergeCell ref="Y59:Y61"/>
    <mergeCell ref="H69:J69"/>
    <mergeCell ref="K69:N69"/>
    <mergeCell ref="A59:A61"/>
    <mergeCell ref="G59:G61"/>
    <mergeCell ref="T60:T61"/>
    <mergeCell ref="A4:Z4"/>
    <mergeCell ref="A5:Z5"/>
    <mergeCell ref="A17:Z17"/>
    <mergeCell ref="A37:Z37"/>
    <mergeCell ref="A25:Z25"/>
    <mergeCell ref="A7:Z7"/>
    <mergeCell ref="A58:Z58"/>
    <mergeCell ref="S60:S61"/>
    <mergeCell ref="R60:R61"/>
    <mergeCell ref="Q60:Q61"/>
    <mergeCell ref="P60:P61"/>
    <mergeCell ref="O60:O61"/>
    <mergeCell ref="U59:U61"/>
    <mergeCell ref="H59:N59"/>
    <mergeCell ref="H60:J60"/>
    <mergeCell ref="O59:Q59"/>
    <mergeCell ref="R59:S59"/>
    <mergeCell ref="F59:F61"/>
    <mergeCell ref="V9:V10"/>
    <mergeCell ref="B59:B61"/>
    <mergeCell ref="O69:O70"/>
    <mergeCell ref="P69:P70"/>
    <mergeCell ref="Q69:Q70"/>
    <mergeCell ref="R69:R70"/>
    <mergeCell ref="S69:S70"/>
    <mergeCell ref="T69:T70"/>
    <mergeCell ref="V59:X59"/>
    <mergeCell ref="E59:E61"/>
    <mergeCell ref="D59:D61"/>
    <mergeCell ref="C59:C61"/>
    <mergeCell ref="C68:C70"/>
    <mergeCell ref="D68:D70"/>
    <mergeCell ref="E68:E70"/>
    <mergeCell ref="F68:F70"/>
    <mergeCell ref="G68:G70"/>
    <mergeCell ref="H68:N68"/>
    <mergeCell ref="O68:Q68"/>
    <mergeCell ref="R68:S68"/>
    <mergeCell ref="U68:U70"/>
    <mergeCell ref="R38:S38"/>
    <mergeCell ref="U38:U40"/>
    <mergeCell ref="R18:S18"/>
    <mergeCell ref="Z68:Z70"/>
    <mergeCell ref="A1:Z1"/>
    <mergeCell ref="A2:Z2"/>
    <mergeCell ref="A3:Z3"/>
    <mergeCell ref="A8:A10"/>
    <mergeCell ref="B8:B10"/>
    <mergeCell ref="C8:C10"/>
    <mergeCell ref="D8:D10"/>
    <mergeCell ref="E8:E10"/>
    <mergeCell ref="F8:F10"/>
    <mergeCell ref="G8:G10"/>
    <mergeCell ref="H8:N8"/>
    <mergeCell ref="O8:Q8"/>
    <mergeCell ref="R8:S8"/>
    <mergeCell ref="U8:U10"/>
    <mergeCell ref="Z8:Z10"/>
    <mergeCell ref="H9:J9"/>
    <mergeCell ref="K9:N9"/>
    <mergeCell ref="O9:O10"/>
    <mergeCell ref="P9:P10"/>
    <mergeCell ref="Q9:Q10"/>
    <mergeCell ref="R9:R10"/>
    <mergeCell ref="S9:S10"/>
    <mergeCell ref="T9:T10"/>
    <mergeCell ref="U84:U86"/>
    <mergeCell ref="Z84:Z86"/>
    <mergeCell ref="H85:J85"/>
    <mergeCell ref="K85:N85"/>
    <mergeCell ref="O85:O86"/>
    <mergeCell ref="P85:P86"/>
    <mergeCell ref="Q85:Q86"/>
    <mergeCell ref="R85:R86"/>
    <mergeCell ref="S85:S86"/>
    <mergeCell ref="T85:T86"/>
    <mergeCell ref="V84:X84"/>
    <mergeCell ref="Y84:Y86"/>
    <mergeCell ref="V85:V86"/>
    <mergeCell ref="W85:W86"/>
    <mergeCell ref="X85:X86"/>
    <mergeCell ref="A38:A40"/>
    <mergeCell ref="B38:B40"/>
    <mergeCell ref="C38:C40"/>
    <mergeCell ref="D38:D40"/>
    <mergeCell ref="E38:E40"/>
    <mergeCell ref="F38:F40"/>
    <mergeCell ref="G38:G40"/>
    <mergeCell ref="H38:N38"/>
    <mergeCell ref="O38:Q38"/>
    <mergeCell ref="Z38:Z40"/>
    <mergeCell ref="H39:J39"/>
    <mergeCell ref="K39:N39"/>
    <mergeCell ref="O39:O40"/>
    <mergeCell ref="P39:P40"/>
    <mergeCell ref="Q39:Q40"/>
    <mergeCell ref="R39:R40"/>
    <mergeCell ref="S39:S40"/>
    <mergeCell ref="T39:T40"/>
    <mergeCell ref="V38:X38"/>
    <mergeCell ref="Y38:Y40"/>
    <mergeCell ref="V39:V40"/>
    <mergeCell ref="W39:W40"/>
    <mergeCell ref="X39:X40"/>
    <mergeCell ref="A18:A20"/>
    <mergeCell ref="B18:B20"/>
    <mergeCell ref="C18:C20"/>
    <mergeCell ref="D18:D20"/>
    <mergeCell ref="E18:E20"/>
    <mergeCell ref="F18:F20"/>
    <mergeCell ref="G18:G20"/>
    <mergeCell ref="H18:N18"/>
    <mergeCell ref="O18:Q18"/>
    <mergeCell ref="U18:U20"/>
    <mergeCell ref="Z18:Z20"/>
    <mergeCell ref="H19:J19"/>
    <mergeCell ref="K19:N19"/>
    <mergeCell ref="O19:O20"/>
    <mergeCell ref="P19:P20"/>
    <mergeCell ref="Q19:Q20"/>
    <mergeCell ref="R19:R20"/>
    <mergeCell ref="S19:S20"/>
    <mergeCell ref="T19:T20"/>
    <mergeCell ref="V18:X18"/>
    <mergeCell ref="Y18:Y20"/>
    <mergeCell ref="V19:V20"/>
    <mergeCell ref="W19:W20"/>
    <mergeCell ref="X19:X20"/>
    <mergeCell ref="A26:A28"/>
    <mergeCell ref="B26:B28"/>
    <mergeCell ref="C26:C28"/>
    <mergeCell ref="D26:D28"/>
    <mergeCell ref="E26:E28"/>
    <mergeCell ref="F26:F28"/>
    <mergeCell ref="G26:G28"/>
    <mergeCell ref="H26:N26"/>
    <mergeCell ref="O26:Q26"/>
    <mergeCell ref="R26:S26"/>
    <mergeCell ref="U26:U28"/>
    <mergeCell ref="Z26:Z28"/>
    <mergeCell ref="H27:J27"/>
    <mergeCell ref="K27:N27"/>
    <mergeCell ref="O27:O28"/>
    <mergeCell ref="P27:P28"/>
    <mergeCell ref="Q27:Q28"/>
    <mergeCell ref="R27:R28"/>
    <mergeCell ref="S27:S28"/>
    <mergeCell ref="T27:T28"/>
    <mergeCell ref="V26:X26"/>
    <mergeCell ref="X27:X28"/>
    <mergeCell ref="W27:W28"/>
    <mergeCell ref="V27:V28"/>
    <mergeCell ref="Y26:Y28"/>
    <mergeCell ref="W9:W10"/>
    <mergeCell ref="X9:X10"/>
    <mergeCell ref="V69:V70"/>
    <mergeCell ref="W69:W70"/>
    <mergeCell ref="X69:X70"/>
    <mergeCell ref="V78:X78"/>
    <mergeCell ref="Y78:Y80"/>
    <mergeCell ref="V79:V80"/>
    <mergeCell ref="W79:W80"/>
    <mergeCell ref="X79:X80"/>
    <mergeCell ref="A50:Z50"/>
    <mergeCell ref="K60:N60"/>
    <mergeCell ref="E78:E80"/>
    <mergeCell ref="F78:F80"/>
    <mergeCell ref="G78:G80"/>
    <mergeCell ref="S79:S80"/>
    <mergeCell ref="T79:T80"/>
    <mergeCell ref="A77:Z77"/>
    <mergeCell ref="A78:A80"/>
    <mergeCell ref="B78:B80"/>
    <mergeCell ref="Z59:Z61"/>
    <mergeCell ref="A67:Z67"/>
    <mergeCell ref="A68:A70"/>
    <mergeCell ref="B68:B70"/>
    <mergeCell ref="V8:X8"/>
    <mergeCell ref="Y8:Y10"/>
    <mergeCell ref="A72:Z72"/>
    <mergeCell ref="A73:A75"/>
    <mergeCell ref="B73:B75"/>
    <mergeCell ref="C73:C75"/>
    <mergeCell ref="D73:D75"/>
    <mergeCell ref="E73:E75"/>
    <mergeCell ref="F73:F75"/>
    <mergeCell ref="G73:G75"/>
    <mergeCell ref="H73:N73"/>
    <mergeCell ref="O73:Q73"/>
    <mergeCell ref="R73:S73"/>
    <mergeCell ref="U73:U75"/>
    <mergeCell ref="V73:X73"/>
    <mergeCell ref="Y73:Y75"/>
    <mergeCell ref="A51:A53"/>
    <mergeCell ref="B51:B53"/>
    <mergeCell ref="C51:C53"/>
    <mergeCell ref="D51:D53"/>
    <mergeCell ref="E51:E53"/>
    <mergeCell ref="F51:F53"/>
    <mergeCell ref="G51:G53"/>
    <mergeCell ref="H51:N51"/>
    <mergeCell ref="O51:Q51"/>
    <mergeCell ref="S90:S91"/>
    <mergeCell ref="T90:T91"/>
    <mergeCell ref="V90:V91"/>
    <mergeCell ref="R51:S51"/>
    <mergeCell ref="U51:U53"/>
    <mergeCell ref="V51:X51"/>
    <mergeCell ref="Y51:Y53"/>
    <mergeCell ref="Z51:Z53"/>
    <mergeCell ref="W52:W53"/>
    <mergeCell ref="X52:X53"/>
    <mergeCell ref="V60:V61"/>
    <mergeCell ref="W60:W61"/>
    <mergeCell ref="X60:X61"/>
    <mergeCell ref="V68:X68"/>
    <mergeCell ref="Y68:Y70"/>
    <mergeCell ref="W90:W91"/>
    <mergeCell ref="X90:X91"/>
    <mergeCell ref="A88:Z88"/>
    <mergeCell ref="A89:A91"/>
    <mergeCell ref="B89:B91"/>
    <mergeCell ref="C89:C91"/>
    <mergeCell ref="D89:D91"/>
    <mergeCell ref="E89:E91"/>
    <mergeCell ref="H52:J52"/>
    <mergeCell ref="K52:N52"/>
    <mergeCell ref="O52:O53"/>
    <mergeCell ref="P52:P53"/>
    <mergeCell ref="Q52:Q53"/>
    <mergeCell ref="R52:R53"/>
    <mergeCell ref="S52:S53"/>
    <mergeCell ref="T52:T53"/>
    <mergeCell ref="V52:V53"/>
    <mergeCell ref="F89:F91"/>
    <mergeCell ref="G89:G91"/>
    <mergeCell ref="H89:N89"/>
    <mergeCell ref="O89:Q89"/>
    <mergeCell ref="R89:S89"/>
    <mergeCell ref="U89:U91"/>
    <mergeCell ref="V89:X89"/>
    <mergeCell ref="Y89:Y91"/>
    <mergeCell ref="Z89:Z91"/>
    <mergeCell ref="H90:J90"/>
    <mergeCell ref="K90:N90"/>
    <mergeCell ref="O90:O91"/>
    <mergeCell ref="P90:P91"/>
    <mergeCell ref="Q90:Q91"/>
    <mergeCell ref="R90:R91"/>
  </mergeCells>
  <pageMargins left="0.23895833333333333" right="0.22281901041666666" top="0.208125" bottom="0.75" header="0.3" footer="0.3"/>
  <pageSetup paperSize="9" scale="43" fitToHeight="0" orientation="landscape" r:id="rId1"/>
  <rowBreaks count="3" manualBreakCount="3">
    <brk id="36" max="25" man="1"/>
    <brk id="66" max="25" man="1"/>
    <brk id="9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PUBLICACION FINAL DE RESULTADOS</vt:lpstr>
      <vt:lpstr>'PUBLICACION FINAL DE RESULTADOS'!Área_de_impresión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SILVERIO FLOREZ BOVADILLA</dc:creator>
  <cp:lastModifiedBy>INFRAESTRUCTURA</cp:lastModifiedBy>
  <cp:lastPrinted>2026-03-06T19:24:53Z</cp:lastPrinted>
  <dcterms:created xsi:type="dcterms:W3CDTF">2026-02-10T14:22:05Z</dcterms:created>
  <dcterms:modified xsi:type="dcterms:W3CDTF">2026-03-06T20:12:53Z</dcterms:modified>
</cp:coreProperties>
</file>